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'Лист1'!$A$1:$D$72</definedName>
  </definedNames>
  <calcPr fullCalcOnLoad="1"/>
</workbook>
</file>

<file path=xl/sharedStrings.xml><?xml version="1.0" encoding="utf-8"?>
<sst xmlns="http://schemas.openxmlformats.org/spreadsheetml/2006/main" count="75" uniqueCount="67">
  <si>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</si>
  <si>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</si>
  <si>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</si>
  <si>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</si>
  <si>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</si>
  <si>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</si>
  <si>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</si>
  <si>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</si>
  <si>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</si>
  <si>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</si>
  <si>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</si>
  <si>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</si>
  <si>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</si>
  <si>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</si>
  <si>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</si>
  <si>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</si>
  <si>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</si>
  <si>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</si>
  <si>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</si>
  <si>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</si>
  <si>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</si>
  <si>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</si>
  <si>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</si>
  <si>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</si>
  <si>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</si>
  <si>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</si>
  <si>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</si>
  <si>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</si>
  <si>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</si>
  <si>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</si>
  <si>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</si>
  <si>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</si>
  <si>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</si>
  <si>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</si>
  <si>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</si>
  <si>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</si>
  <si>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</si>
  <si>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</si>
  <si>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</si>
  <si>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</si>
  <si>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</si>
  <si>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</si>
  <si>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</si>
  <si>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</si>
  <si>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</si>
  <si>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</si>
  <si>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</si>
  <si>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</si>
  <si>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</si>
  <si>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</si>
  <si>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</si>
  <si>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</si>
  <si>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</si>
  <si>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</si>
  <si>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на 2012г.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</si>
  <si>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</si>
  <si>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</si>
  <si>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</si>
  <si>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</si>
  <si>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</si>
  <si>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</si>
  <si>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</si>
  <si>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>Прочие безвозмездные поступления от государственных(муниципальных организаций в бюджеты городских округов)</t>
  </si>
  <si>
    <t>НАЛОГИ, СБОРЫ ЗА ПОЛЬЗОВАНИЕ ПРИР. РЕСУРСАМИ</t>
  </si>
  <si>
    <t xml:space="preserve">                 ИСПОЛНЕНИЯ БЮДЖЕТА ГОРОДА ШУМЕРЛЯ  ЗА ЯНВАРЬ-МАЙ 2012 Г.</t>
  </si>
  <si>
    <t>на 01.06. 2012г.</t>
  </si>
  <si>
    <t>на 01.06.2012г.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</si>
</sst>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4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24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31">
      <selection activeCell="C39" sqref="C39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64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94" t="s">
        <v>3</v>
      </c>
      <c r="C5" s="96" t="s">
        <v>51</v>
      </c>
      <c r="D5" s="97" t="s">
        <v>5</v>
      </c>
    </row>
    <row r="6" spans="1:4" ht="12.75">
      <c r="A6" s="58" t="s">
        <v>6</v>
      </c>
      <c r="B6" s="95" t="s">
        <v>54</v>
      </c>
      <c r="C6" s="103" t="s">
        <v>65</v>
      </c>
      <c r="D6" s="98" t="s">
        <v>7</v>
      </c>
    </row>
    <row r="7" spans="1:4" ht="12.75">
      <c r="A7" s="58" t="s">
        <v>8</v>
      </c>
      <c r="B7" s="95"/>
      <c r="C7" s="103"/>
      <c r="D7" s="98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+B11+B13+B17+B21+B23</f>
        <v>102890</v>
      </c>
      <c r="C10" s="68">
        <f>+C11+C13+C17+C20+C21+C23</f>
        <v>42605.299999999996</v>
      </c>
      <c r="D10" s="68">
        <f>+C10/B10*100</f>
        <v>41.40859169987365</v>
      </c>
    </row>
    <row r="11" spans="1:4" ht="14.25">
      <c r="A11" s="70" t="s">
        <v>11</v>
      </c>
      <c r="B11" s="71">
        <f>(+B12)</f>
        <v>59500</v>
      </c>
      <c r="C11" s="71">
        <f>(+C12)</f>
        <v>23739.1</v>
      </c>
      <c r="D11" s="69">
        <f>+C11/B11*100</f>
        <v>39.89764705882352</v>
      </c>
    </row>
    <row r="12" spans="1:4" ht="14.25">
      <c r="A12" s="70" t="s">
        <v>12</v>
      </c>
      <c r="B12" s="71">
        <v>59500</v>
      </c>
      <c r="C12" s="71">
        <v>23739.1</v>
      </c>
      <c r="D12" s="69">
        <f>+C12/B12*100</f>
        <v>39.89764705882352</v>
      </c>
    </row>
    <row r="13" spans="1:4" s="6" customFormat="1" ht="15">
      <c r="A13" s="70" t="s">
        <v>13</v>
      </c>
      <c r="B13" s="71">
        <f>+B15</f>
        <v>24000</v>
      </c>
      <c r="C13" s="71">
        <f>C15+C16</f>
        <v>11661.599999999999</v>
      </c>
      <c r="D13" s="69">
        <f>+C13/B13*100</f>
        <v>48.589999999999996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24000</v>
      </c>
      <c r="C15" s="71">
        <v>11633.3</v>
      </c>
      <c r="D15" s="69">
        <f>+C15/B15*100</f>
        <v>48.47208333333333</v>
      </c>
    </row>
    <row r="16" spans="1:4" ht="14.25">
      <c r="A16" s="70" t="s">
        <v>60</v>
      </c>
      <c r="B16" s="71"/>
      <c r="C16" s="71">
        <v>28.3</v>
      </c>
      <c r="D16" s="69"/>
    </row>
    <row r="17" spans="1:4" ht="14.25">
      <c r="A17" s="70" t="s">
        <v>40</v>
      </c>
      <c r="B17" s="71">
        <f>+B18+B19</f>
        <v>16950</v>
      </c>
      <c r="C17" s="71">
        <f>+C18+C19</f>
        <v>6459.4</v>
      </c>
      <c r="D17" s="69">
        <f aca="true" t="shared" si="0" ref="D17:D49">+C17/B17*100</f>
        <v>38.10855457227139</v>
      </c>
    </row>
    <row r="18" spans="1:4" ht="14.25">
      <c r="A18" s="70" t="s">
        <v>41</v>
      </c>
      <c r="B18" s="71">
        <v>1800</v>
      </c>
      <c r="C18" s="71">
        <v>18.7</v>
      </c>
      <c r="D18" s="69">
        <f t="shared" si="0"/>
        <v>1.0388888888888888</v>
      </c>
    </row>
    <row r="19" spans="1:4" ht="14.25">
      <c r="A19" s="70" t="s">
        <v>47</v>
      </c>
      <c r="B19" s="71">
        <v>15150</v>
      </c>
      <c r="C19" s="71">
        <v>6440.7</v>
      </c>
      <c r="D19" s="69">
        <f t="shared" si="0"/>
        <v>42.51287128712871</v>
      </c>
    </row>
    <row r="20" spans="1:4" ht="14.25">
      <c r="A20" s="70" t="s">
        <v>63</v>
      </c>
      <c r="B20" s="71"/>
      <c r="C20" s="71">
        <v>18.6</v>
      </c>
      <c r="D20" s="69"/>
    </row>
    <row r="21" spans="1:4" ht="14.25">
      <c r="A21" s="70" t="s">
        <v>16</v>
      </c>
      <c r="B21" s="71">
        <v>2440</v>
      </c>
      <c r="C21" s="71">
        <v>726.6</v>
      </c>
      <c r="D21" s="69">
        <f t="shared" si="0"/>
        <v>29.778688524590162</v>
      </c>
    </row>
    <row r="22" spans="1:4" ht="14.25">
      <c r="A22" s="70" t="s">
        <v>17</v>
      </c>
      <c r="B22" s="71"/>
      <c r="C22" s="71"/>
      <c r="D22" s="69"/>
    </row>
    <row r="23" spans="1:4" ht="14.25">
      <c r="A23" s="70" t="s">
        <v>18</v>
      </c>
      <c r="B23" s="72">
        <v>0</v>
      </c>
      <c r="C23" s="72">
        <v>0</v>
      </c>
      <c r="D23" s="69"/>
    </row>
    <row r="24" spans="1:4" ht="15">
      <c r="A24" s="67" t="s">
        <v>19</v>
      </c>
      <c r="B24" s="68">
        <f>(B26+B31+B37+B38+B34)</f>
        <v>23730</v>
      </c>
      <c r="C24" s="68">
        <f>(C26+C31+C37+C38+C34)</f>
        <v>13078.3</v>
      </c>
      <c r="D24" s="68">
        <f t="shared" si="0"/>
        <v>55.11293721028234</v>
      </c>
    </row>
    <row r="25" spans="1:4" ht="14.25">
      <c r="A25" s="70" t="s">
        <v>42</v>
      </c>
      <c r="B25" s="71"/>
      <c r="C25" s="71"/>
      <c r="D25" s="69"/>
    </row>
    <row r="26" spans="1:4" ht="14.25">
      <c r="A26" s="70" t="s">
        <v>43</v>
      </c>
      <c r="B26" s="71">
        <f>+B28+B29+B30</f>
        <v>6130</v>
      </c>
      <c r="C26" s="71">
        <f>+C28+C29+C30</f>
        <v>4165.5</v>
      </c>
      <c r="D26" s="69">
        <f t="shared" si="0"/>
        <v>67.95269168026101</v>
      </c>
    </row>
    <row r="27" spans="1:4" ht="38.25" hidden="1">
      <c r="A27" s="88" t="s">
        <v>46</v>
      </c>
      <c r="B27" s="71"/>
      <c r="C27" s="71"/>
      <c r="D27" s="69" t="e">
        <f t="shared" si="0"/>
        <v>#DIV/0!</v>
      </c>
    </row>
    <row r="28" spans="1:4" ht="14.25">
      <c r="A28" s="70" t="s">
        <v>48</v>
      </c>
      <c r="B28" s="71">
        <v>3500</v>
      </c>
      <c r="C28" s="71">
        <v>3018.8</v>
      </c>
      <c r="D28" s="69">
        <f t="shared" si="0"/>
        <v>86.25142857142858</v>
      </c>
    </row>
    <row r="29" spans="1:4" ht="14.25">
      <c r="A29" s="70" t="s">
        <v>49</v>
      </c>
      <c r="B29" s="71">
        <v>2500</v>
      </c>
      <c r="C29" s="71">
        <v>1131.2</v>
      </c>
      <c r="D29" s="69">
        <f t="shared" si="0"/>
        <v>45.248</v>
      </c>
    </row>
    <row r="30" spans="1:4" ht="14.25">
      <c r="A30" s="70" t="s">
        <v>50</v>
      </c>
      <c r="B30" s="71">
        <v>130</v>
      </c>
      <c r="C30" s="71">
        <v>15.5</v>
      </c>
      <c r="D30" s="69">
        <f>+C30/B30*100</f>
        <v>11.923076923076923</v>
      </c>
    </row>
    <row r="31" spans="1:4" ht="14.25">
      <c r="A31" s="70" t="s">
        <v>20</v>
      </c>
      <c r="B31" s="71">
        <f>+B32</f>
        <v>1900</v>
      </c>
      <c r="C31" s="71">
        <f>+C32</f>
        <v>739.8</v>
      </c>
      <c r="D31" s="69">
        <f t="shared" si="0"/>
        <v>38.93684210526315</v>
      </c>
    </row>
    <row r="32" spans="1:4" ht="14.25">
      <c r="A32" s="70" t="s">
        <v>21</v>
      </c>
      <c r="B32" s="71">
        <v>1900</v>
      </c>
      <c r="C32" s="71">
        <v>739.8</v>
      </c>
      <c r="D32" s="69">
        <f t="shared" si="0"/>
        <v>38.93684210526315</v>
      </c>
    </row>
    <row r="33" spans="1:4" ht="14.25">
      <c r="A33" s="70" t="s">
        <v>22</v>
      </c>
      <c r="B33" s="71"/>
      <c r="C33" s="71"/>
      <c r="D33" s="69"/>
    </row>
    <row r="34" spans="1:4" ht="14.25">
      <c r="A34" s="70" t="s">
        <v>23</v>
      </c>
      <c r="B34" s="71">
        <f>B35+B36</f>
        <v>13000</v>
      </c>
      <c r="C34" s="71">
        <f>C35+C36</f>
        <v>6711.599999999999</v>
      </c>
      <c r="D34" s="69">
        <f t="shared" si="0"/>
        <v>51.62769230769231</v>
      </c>
    </row>
    <row r="35" spans="1:4" ht="14.25">
      <c r="A35" s="70" t="s">
        <v>55</v>
      </c>
      <c r="B35" s="71">
        <v>12000</v>
      </c>
      <c r="C35" s="71">
        <v>6055.2</v>
      </c>
      <c r="D35" s="69">
        <f t="shared" si="0"/>
        <v>50.459999999999994</v>
      </c>
    </row>
    <row r="36" spans="1:4" ht="14.25">
      <c r="A36" s="70" t="s">
        <v>56</v>
      </c>
      <c r="B36" s="71">
        <v>1000</v>
      </c>
      <c r="C36" s="71">
        <v>656.4</v>
      </c>
      <c r="D36" s="69">
        <f t="shared" si="0"/>
        <v>65.64</v>
      </c>
    </row>
    <row r="37" spans="1:4" ht="14.25">
      <c r="A37" s="70" t="s">
        <v>24</v>
      </c>
      <c r="B37" s="71">
        <v>2700</v>
      </c>
      <c r="C37" s="71">
        <v>1290.6</v>
      </c>
      <c r="D37" s="69">
        <f t="shared" si="0"/>
        <v>47.8</v>
      </c>
    </row>
    <row r="38" spans="1:4" ht="14.25">
      <c r="A38" s="70" t="s">
        <v>25</v>
      </c>
      <c r="B38" s="71"/>
      <c r="C38" s="71">
        <v>170.8</v>
      </c>
      <c r="D38" s="69"/>
    </row>
    <row r="39" spans="1:4" ht="15">
      <c r="A39" s="74" t="s">
        <v>26</v>
      </c>
      <c r="B39" s="99">
        <f>B42+B43+B44+B45+B47+B46</f>
        <v>224749.7</v>
      </c>
      <c r="C39" s="99">
        <f>C42+C43+C44+C45+C47+C46</f>
        <v>74487.90000000001</v>
      </c>
      <c r="D39" s="69"/>
    </row>
    <row r="40" spans="1:4" ht="15">
      <c r="A40" s="74" t="s">
        <v>26</v>
      </c>
      <c r="B40" s="77"/>
      <c r="C40" s="77"/>
      <c r="D40" s="69"/>
    </row>
    <row r="41" spans="1:4" ht="15">
      <c r="A41" s="74" t="s">
        <v>27</v>
      </c>
      <c r="B41" s="68">
        <f>+B42+B43+B44+B45</f>
        <v>225982.5</v>
      </c>
      <c r="C41" s="68">
        <f>+C42+C43+C44+C45</f>
        <v>75699.20000000001</v>
      </c>
      <c r="D41" s="68">
        <f t="shared" si="0"/>
        <v>33.49781509630171</v>
      </c>
    </row>
    <row r="42" spans="1:4" ht="14.25">
      <c r="A42" s="75" t="s">
        <v>28</v>
      </c>
      <c r="B42" s="71">
        <v>34022.8</v>
      </c>
      <c r="C42" s="71">
        <v>13886.9</v>
      </c>
      <c r="D42" s="69">
        <f t="shared" si="0"/>
        <v>40.816452496561126</v>
      </c>
    </row>
    <row r="43" spans="1:4" ht="14.25">
      <c r="A43" s="75" t="s">
        <v>58</v>
      </c>
      <c r="B43" s="71">
        <v>105323.9</v>
      </c>
      <c r="C43" s="71">
        <v>27309.3</v>
      </c>
      <c r="D43" s="69">
        <f t="shared" si="0"/>
        <v>25.928872743983085</v>
      </c>
    </row>
    <row r="44" spans="1:4" ht="14.25">
      <c r="A44" s="93" t="s">
        <v>57</v>
      </c>
      <c r="B44" s="71">
        <v>86089.4</v>
      </c>
      <c r="C44" s="71">
        <v>34325.4</v>
      </c>
      <c r="D44" s="69">
        <f t="shared" si="0"/>
        <v>39.871807678994166</v>
      </c>
    </row>
    <row r="45" spans="1:4" ht="14.25">
      <c r="A45" s="93" t="s">
        <v>59</v>
      </c>
      <c r="B45" s="71">
        <v>546.4</v>
      </c>
      <c r="C45" s="71">
        <v>177.6</v>
      </c>
      <c r="D45" s="69">
        <f t="shared" si="0"/>
        <v>32.503660322108345</v>
      </c>
    </row>
    <row r="46" spans="1:4" ht="38.25">
      <c r="A46" s="101" t="s">
        <v>62</v>
      </c>
      <c r="B46" s="71">
        <v>51.7</v>
      </c>
      <c r="C46" s="71">
        <v>73.2</v>
      </c>
      <c r="D46" s="69">
        <f t="shared" si="0"/>
        <v>141.58607350096713</v>
      </c>
    </row>
    <row r="47" spans="1:4" ht="14.25">
      <c r="A47" s="93" t="s">
        <v>61</v>
      </c>
      <c r="B47" s="71">
        <v>-1284.5</v>
      </c>
      <c r="C47" s="71">
        <v>-1284.5</v>
      </c>
      <c r="D47" s="69">
        <f t="shared" si="0"/>
        <v>100</v>
      </c>
    </row>
    <row r="48" spans="1:5" ht="15">
      <c r="A48" s="76" t="s">
        <v>29</v>
      </c>
      <c r="B48" s="68">
        <f>+B49+B39</f>
        <v>351369.7</v>
      </c>
      <c r="C48" s="68">
        <f>+C49+C39</f>
        <v>130171.5</v>
      </c>
      <c r="D48" s="68">
        <f t="shared" si="0"/>
        <v>37.046876836562745</v>
      </c>
      <c r="E48" s="91"/>
    </row>
    <row r="49" spans="1:4" ht="14.25">
      <c r="A49" s="75" t="s">
        <v>44</v>
      </c>
      <c r="B49" s="77">
        <f>+B10+B24</f>
        <v>126620</v>
      </c>
      <c r="C49" s="77">
        <f>+C10+C24</f>
        <v>55683.59999999999</v>
      </c>
      <c r="D49" s="69">
        <f t="shared" si="0"/>
        <v>43.97693887221607</v>
      </c>
    </row>
    <row r="50" spans="1:4" ht="12.75">
      <c r="A50" s="49"/>
      <c r="B50" s="49"/>
      <c r="C50" s="49"/>
      <c r="D50" s="71"/>
    </row>
    <row r="51" spans="1:4" ht="12.75">
      <c r="A51" s="54"/>
      <c r="B51" s="55" t="s">
        <v>3</v>
      </c>
      <c r="C51" s="56" t="s">
        <v>4</v>
      </c>
      <c r="D51" s="57" t="s">
        <v>5</v>
      </c>
    </row>
    <row r="52" spans="1:4" ht="12.75" customHeight="1">
      <c r="A52" s="58" t="s">
        <v>6</v>
      </c>
      <c r="B52" s="59" t="s">
        <v>54</v>
      </c>
      <c r="C52" s="100" t="s">
        <v>66</v>
      </c>
      <c r="D52" s="60" t="s">
        <v>7</v>
      </c>
    </row>
    <row r="53" spans="1:4" ht="12.75">
      <c r="A53" s="58" t="s">
        <v>8</v>
      </c>
      <c r="B53" s="59"/>
      <c r="C53" s="100"/>
      <c r="D53" s="60" t="s">
        <v>9</v>
      </c>
    </row>
    <row r="54" spans="1:4" ht="12.75">
      <c r="A54" s="61"/>
      <c r="B54" s="62"/>
      <c r="C54" s="63"/>
      <c r="D54" s="64"/>
    </row>
    <row r="55" spans="1:4" ht="15.75">
      <c r="A55" s="78" t="s">
        <v>30</v>
      </c>
      <c r="B55" s="65"/>
      <c r="C55" s="70"/>
      <c r="D55" s="70"/>
    </row>
    <row r="56" spans="1:5" ht="14.25">
      <c r="A56" s="89" t="s">
        <v>31</v>
      </c>
      <c r="B56" s="79">
        <v>19723.6</v>
      </c>
      <c r="C56" s="79">
        <v>8084</v>
      </c>
      <c r="D56" s="69">
        <f aca="true" t="shared" si="1" ref="D56:D67">+C56/B56*100</f>
        <v>40.986432497110066</v>
      </c>
      <c r="E56" s="91"/>
    </row>
    <row r="57" spans="1:5" ht="15.75" customHeight="1">
      <c r="A57" s="89" t="s">
        <v>32</v>
      </c>
      <c r="B57" s="80">
        <v>1980.6</v>
      </c>
      <c r="C57" s="80">
        <v>833.4</v>
      </c>
      <c r="D57" s="69">
        <f t="shared" si="1"/>
        <v>42.07815813389882</v>
      </c>
      <c r="E57" s="91"/>
    </row>
    <row r="58" spans="1:5" ht="14.25">
      <c r="A58" s="89" t="s">
        <v>33</v>
      </c>
      <c r="B58" s="80">
        <v>31757.2</v>
      </c>
      <c r="C58" s="80">
        <v>1278.9</v>
      </c>
      <c r="D58" s="69">
        <f t="shared" si="1"/>
        <v>4.027118259796204</v>
      </c>
      <c r="E58" s="91"/>
    </row>
    <row r="59" spans="1:5" ht="14.25">
      <c r="A59" s="89" t="s">
        <v>34</v>
      </c>
      <c r="B59" s="80">
        <v>89985.9</v>
      </c>
      <c r="C59" s="80">
        <v>22734.9</v>
      </c>
      <c r="D59" s="69">
        <f t="shared" si="1"/>
        <v>25.264958176781033</v>
      </c>
      <c r="E59" s="91"/>
    </row>
    <row r="60" spans="1:5" ht="14.25">
      <c r="A60" s="89" t="s">
        <v>45</v>
      </c>
      <c r="B60" s="80">
        <v>190.9</v>
      </c>
      <c r="C60" s="80">
        <v>100.6</v>
      </c>
      <c r="D60" s="69">
        <f t="shared" si="1"/>
        <v>52.697747511786275</v>
      </c>
      <c r="E60" s="91"/>
    </row>
    <row r="61" spans="1:5" ht="14.25">
      <c r="A61" s="89" t="s">
        <v>35</v>
      </c>
      <c r="B61" s="80">
        <v>191018.6</v>
      </c>
      <c r="C61" s="80">
        <v>72564.5</v>
      </c>
      <c r="D61" s="69">
        <f t="shared" si="1"/>
        <v>37.988185443721186</v>
      </c>
      <c r="E61" s="91"/>
    </row>
    <row r="62" spans="1:5" ht="25.5">
      <c r="A62" s="89" t="s">
        <v>36</v>
      </c>
      <c r="B62" s="92">
        <v>8961</v>
      </c>
      <c r="C62" s="92">
        <v>4544.7</v>
      </c>
      <c r="D62" s="69">
        <f t="shared" si="1"/>
        <v>50.71643789755608</v>
      </c>
      <c r="E62" s="91"/>
    </row>
    <row r="63" spans="1:5" ht="14.25">
      <c r="A63" s="89" t="s">
        <v>37</v>
      </c>
      <c r="B63" s="80">
        <v>17758.3</v>
      </c>
      <c r="C63" s="80">
        <v>1560.5</v>
      </c>
      <c r="D63" s="69">
        <f t="shared" si="1"/>
        <v>8.787440239212087</v>
      </c>
      <c r="E63" s="91"/>
    </row>
    <row r="64" spans="1:5" ht="14.25">
      <c r="A64" s="89" t="s">
        <v>52</v>
      </c>
      <c r="B64" s="80">
        <v>415</v>
      </c>
      <c r="C64" s="80">
        <v>205.4</v>
      </c>
      <c r="D64" s="69">
        <f t="shared" si="1"/>
        <v>49.493975903614455</v>
      </c>
      <c r="E64" s="91"/>
    </row>
    <row r="65" spans="1:5" ht="14.25">
      <c r="A65" s="89" t="s">
        <v>53</v>
      </c>
      <c r="B65" s="80">
        <v>1000</v>
      </c>
      <c r="C65" s="80">
        <v>723.3</v>
      </c>
      <c r="D65" s="69">
        <f t="shared" si="1"/>
        <v>72.33</v>
      </c>
      <c r="E65" s="91"/>
    </row>
    <row r="66" spans="1:5" ht="14.25">
      <c r="A66" s="89"/>
      <c r="B66" s="80"/>
      <c r="C66" s="80"/>
      <c r="D66" s="69"/>
      <c r="E66" s="91"/>
    </row>
    <row r="67" spans="1:5" ht="15">
      <c r="A67" s="81" t="s">
        <v>38</v>
      </c>
      <c r="B67" s="82">
        <f>SUM(B56:B66)</f>
        <v>362791.1</v>
      </c>
      <c r="C67" s="82">
        <f>SUM(C56:C66)</f>
        <v>112630.19999999998</v>
      </c>
      <c r="D67" s="68">
        <f t="shared" si="1"/>
        <v>31.045469417524295</v>
      </c>
      <c r="E67" s="91"/>
    </row>
    <row r="68" spans="1:4" ht="14.25">
      <c r="A68" s="102"/>
      <c r="B68" s="102"/>
      <c r="C68" s="83"/>
      <c r="D68" s="69"/>
    </row>
    <row r="69" spans="1:4" ht="14.25">
      <c r="A69" s="90" t="s">
        <v>39</v>
      </c>
      <c r="B69" s="85">
        <f>+B48-B67</f>
        <v>-11421.399999999965</v>
      </c>
      <c r="C69" s="85">
        <f>+C48-C67</f>
        <v>17541.300000000017</v>
      </c>
      <c r="D69" s="69"/>
    </row>
    <row r="70" spans="1:4" ht="12.75">
      <c r="A70" s="84"/>
      <c r="B70" s="85"/>
      <c r="C70" s="85"/>
      <c r="D70" s="85"/>
    </row>
    <row r="71" spans="1:4" ht="12.75">
      <c r="A71" s="86"/>
      <c r="B71" s="86"/>
      <c r="C71" s="83"/>
      <c r="D71" s="87"/>
    </row>
    <row r="72" spans="1:4" ht="12.75">
      <c r="A72" s="49"/>
      <c r="B72" s="49"/>
      <c r="C72" s="49"/>
      <c r="D72" s="87"/>
    </row>
    <row r="73" spans="1:4" ht="12.75">
      <c r="A73" s="49"/>
      <c r="B73" s="49"/>
      <c r="C73" s="49"/>
      <c r="D73" s="87"/>
    </row>
    <row r="74" spans="1:4" ht="12.75">
      <c r="A74" s="86"/>
      <c r="B74" s="86"/>
      <c r="C74" s="83"/>
      <c r="D74" s="87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68:B68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4"/>
      <c r="B4" s="104"/>
      <c r="C4" s="104"/>
      <c r="D4" s="104"/>
      <c r="E4" s="104"/>
      <c r="F4" s="104"/>
      <c r="G4" s="104"/>
    </row>
    <row r="5" spans="1:9" ht="15">
      <c r="A5" s="105"/>
      <c r="B5" s="105"/>
      <c r="C5" s="105"/>
      <c r="D5" s="105"/>
      <c r="E5" s="105"/>
      <c r="F5" s="105"/>
      <c r="G5" s="105"/>
      <c r="I5" s="5"/>
    </row>
    <row r="6" spans="4:6" ht="15">
      <c r="D6" s="105"/>
      <c r="E6" s="105"/>
      <c r="F6" s="105"/>
    </row>
    <row r="8" spans="1:7" ht="33.75" customHeight="1">
      <c r="A8" s="106"/>
      <c r="B8" s="106"/>
      <c r="C8" s="106"/>
      <c r="D8" s="106"/>
      <c r="E8" s="106"/>
      <c r="F8" s="106"/>
      <c r="G8" s="106"/>
    </row>
    <row r="9" spans="1:7" ht="45.75" customHeight="1">
      <c r="A9" s="106"/>
      <c r="B9" s="106"/>
      <c r="C9" s="106"/>
      <c r="D9" s="106"/>
      <c r="E9" s="106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8"/>
      <c r="B55" s="10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7"/>
      <c r="B64" s="10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9"/>
      <c r="B2" s="109"/>
      <c r="C2" s="109"/>
      <c r="D2" s="109"/>
      <c r="E2" s="109"/>
    </row>
    <row r="4" spans="1:6" ht="21" customHeight="1">
      <c r="A4" s="16"/>
      <c r="B4" s="17"/>
      <c r="C4" s="17"/>
      <c r="D4" s="110"/>
      <c r="E4" s="110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2012-05-30T11:05:10Z</cp:lastPrinted>
  <dcterms:created xsi:type="dcterms:W3CDTF">2002-08-21T11:19:18Z</dcterms:created>
  <dcterms:modified xsi:type="dcterms:W3CDTF">2012-06-05T04:23:59Z</dcterms:modified>
  <cp:category/>
  <cp:version/>
  <cp:contentType/>
  <cp:contentStatus/>
</cp:coreProperties>
</file>