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<sst xmlns="http://schemas.openxmlformats.org/spreadsheetml/2006/main" count="71" uniqueCount="64">
  <si>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</si>
  <si>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</si>
  <si>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</si>
  <si>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</si>
  <si>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</si>
  <si>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</si>
  <si>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</si>
  <si>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</si>
  <si>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</si>
  <si>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</si>
  <si>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</si>
  <si>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</si>
  <si>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</si>
  <si>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</si>
  <si>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</si>
  <si>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</si>
  <si>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</si>
  <si>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</si>
  <si>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</si>
  <si>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</si>
  <si>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</si>
  <si>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</si>
  <si>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</si>
  <si>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</si>
  <si>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</si>
  <si>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</si>
  <si>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</si>
  <si>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</si>
  <si>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</si>
  <si>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</si>
  <si>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</si>
  <si>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</si>
  <si>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</si>
  <si>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</si>
  <si>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</si>
  <si>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</si>
  <si>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</si>
  <si>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</si>
  <si>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</si>
  <si>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</si>
  <si>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</si>
  <si>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</si>
  <si>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</si>
  <si>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</si>
  <si>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</si>
  <si>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</si>
  <si>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</si>
  <si>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</si>
  <si>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</si>
  <si>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</si>
  <si>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</si>
  <si>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</si>
  <si>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</si>
  <si>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</si>
  <si>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на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</si>
  <si>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</si>
  <si>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</si>
  <si>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</si>
  <si>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</si>
  <si>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</si>
  <si>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</si>
  <si>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 xml:space="preserve">                 ИСПОЛНЕНИЯ БЮДЖЕТА ГОРОДА ШУМЕРЛЯ  ЗА ЯНВАРЬ-ФЕВРАЛЬ 2012 Г.</t>
  </si>
  <si>
    <t>на 01.03. 2012г.</t>
  </si>
  <si>
    <t>на 01.03.2012г.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</si>
</sst>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61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94" t="s">
        <v>3</v>
      </c>
      <c r="C5" s="96" t="s">
        <v>51</v>
      </c>
      <c r="D5" s="97" t="s">
        <v>5</v>
      </c>
    </row>
    <row r="6" spans="1:4" ht="12.75">
      <c r="A6" s="58" t="s">
        <v>6</v>
      </c>
      <c r="B6" s="95" t="s">
        <v>54</v>
      </c>
      <c r="C6" s="100" t="s">
        <v>62</v>
      </c>
      <c r="D6" s="98" t="s">
        <v>7</v>
      </c>
    </row>
    <row r="7" spans="1:4" ht="12.75">
      <c r="A7" s="58" t="s">
        <v>8</v>
      </c>
      <c r="B7" s="95"/>
      <c r="C7" s="100"/>
      <c r="D7" s="98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102890</v>
      </c>
      <c r="C10" s="68">
        <f>+C11+C13+C17+C20+C22</f>
        <v>16424.9</v>
      </c>
      <c r="D10" s="68">
        <f>+C10/B10*100</f>
        <v>15.963553309359513</v>
      </c>
    </row>
    <row r="11" spans="1:4" ht="14.25">
      <c r="A11" s="70" t="s">
        <v>11</v>
      </c>
      <c r="B11" s="71">
        <f>(+B12)</f>
        <v>59500</v>
      </c>
      <c r="C11" s="71">
        <f>(+C12)</f>
        <v>9319.5</v>
      </c>
      <c r="D11" s="69">
        <f>+C11/B11*100</f>
        <v>15.663025210084033</v>
      </c>
    </row>
    <row r="12" spans="1:4" ht="14.25">
      <c r="A12" s="70" t="s">
        <v>12</v>
      </c>
      <c r="B12" s="71">
        <v>59500</v>
      </c>
      <c r="C12" s="71">
        <v>9319.5</v>
      </c>
      <c r="D12" s="69">
        <f>+C12/B12*100</f>
        <v>15.663025210084033</v>
      </c>
    </row>
    <row r="13" spans="1:4" s="6" customFormat="1" ht="15">
      <c r="A13" s="70" t="s">
        <v>13</v>
      </c>
      <c r="B13" s="71">
        <f>+B15</f>
        <v>24000</v>
      </c>
      <c r="C13" s="71">
        <f>C15+C16</f>
        <v>5103.2</v>
      </c>
      <c r="D13" s="69">
        <f>+C13/B13*100</f>
        <v>21.263333333333332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24000</v>
      </c>
      <c r="C15" s="71">
        <v>5082.2</v>
      </c>
      <c r="D15" s="69">
        <f>+C15/B15*100</f>
        <v>21.175833333333333</v>
      </c>
    </row>
    <row r="16" spans="1:4" ht="14.25">
      <c r="A16" s="70" t="s">
        <v>60</v>
      </c>
      <c r="B16" s="71"/>
      <c r="C16" s="71">
        <v>21</v>
      </c>
      <c r="D16" s="69"/>
    </row>
    <row r="17" spans="1:4" ht="14.25">
      <c r="A17" s="70" t="s">
        <v>40</v>
      </c>
      <c r="B17" s="71">
        <f>+B18+B19</f>
        <v>16950</v>
      </c>
      <c r="C17" s="71">
        <f>+C18+C19</f>
        <v>1726</v>
      </c>
      <c r="D17" s="69">
        <f aca="true" t="shared" si="0" ref="D17:D45">+C17/B17*100</f>
        <v>10.182890855457227</v>
      </c>
    </row>
    <row r="18" spans="1:4" ht="14.25">
      <c r="A18" s="70" t="s">
        <v>41</v>
      </c>
      <c r="B18" s="71">
        <v>1800</v>
      </c>
      <c r="C18" s="71">
        <v>7.7</v>
      </c>
      <c r="D18" s="69">
        <f t="shared" si="0"/>
        <v>0.4277777777777778</v>
      </c>
    </row>
    <row r="19" spans="1:4" ht="14.25">
      <c r="A19" s="70" t="s">
        <v>47</v>
      </c>
      <c r="B19" s="71">
        <v>15150</v>
      </c>
      <c r="C19" s="71">
        <v>1718.3</v>
      </c>
      <c r="D19" s="69">
        <f t="shared" si="0"/>
        <v>11.341914191419141</v>
      </c>
    </row>
    <row r="20" spans="1:4" ht="14.25">
      <c r="A20" s="70" t="s">
        <v>16</v>
      </c>
      <c r="B20" s="71">
        <v>2440</v>
      </c>
      <c r="C20" s="71">
        <v>276.2</v>
      </c>
      <c r="D20" s="69">
        <f t="shared" si="0"/>
        <v>11.31967213114754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23730</v>
      </c>
      <c r="C23" s="68">
        <f>(C25+C30+C36+C37+C33)</f>
        <v>4658.7</v>
      </c>
      <c r="D23" s="68">
        <f t="shared" si="0"/>
        <v>19.632111251580277</v>
      </c>
    </row>
    <row r="24" spans="1:4" ht="14.25">
      <c r="A24" s="70" t="s">
        <v>42</v>
      </c>
      <c r="B24" s="71"/>
      <c r="C24" s="71"/>
      <c r="D24" s="69"/>
    </row>
    <row r="25" spans="1:4" ht="14.25">
      <c r="A25" s="70" t="s">
        <v>43</v>
      </c>
      <c r="B25" s="71">
        <f>+B27+B28+B29</f>
        <v>6130</v>
      </c>
      <c r="C25" s="71">
        <f>+C27+C28+C29</f>
        <v>1180.9</v>
      </c>
      <c r="D25" s="69">
        <f t="shared" si="0"/>
        <v>19.264274061990214</v>
      </c>
    </row>
    <row r="26" spans="1:4" ht="38.25" hidden="1">
      <c r="A26" s="88" t="s">
        <v>46</v>
      </c>
      <c r="B26" s="71"/>
      <c r="C26" s="71"/>
      <c r="D26" s="69" t="e">
        <f t="shared" si="0"/>
        <v>#DIV/0!</v>
      </c>
    </row>
    <row r="27" spans="1:4" ht="14.25">
      <c r="A27" s="70" t="s">
        <v>48</v>
      </c>
      <c r="B27" s="71">
        <v>3500</v>
      </c>
      <c r="C27" s="71">
        <v>894.7</v>
      </c>
      <c r="D27" s="69">
        <f t="shared" si="0"/>
        <v>25.562857142857144</v>
      </c>
    </row>
    <row r="28" spans="1:4" ht="14.25">
      <c r="A28" s="70" t="s">
        <v>49</v>
      </c>
      <c r="B28" s="71">
        <v>2500</v>
      </c>
      <c r="C28" s="71">
        <v>286.2</v>
      </c>
      <c r="D28" s="69">
        <f t="shared" si="0"/>
        <v>11.448</v>
      </c>
    </row>
    <row r="29" spans="1:4" ht="14.25">
      <c r="A29" s="70" t="s">
        <v>50</v>
      </c>
      <c r="B29" s="71">
        <v>130</v>
      </c>
      <c r="C29" s="71"/>
      <c r="D29" s="69">
        <f>+C29/B29*100</f>
        <v>0</v>
      </c>
    </row>
    <row r="30" spans="1:4" ht="14.25">
      <c r="A30" s="70" t="s">
        <v>20</v>
      </c>
      <c r="B30" s="71">
        <f>+B31</f>
        <v>1900</v>
      </c>
      <c r="C30" s="71">
        <f>+C31</f>
        <v>0.3</v>
      </c>
      <c r="D30" s="69">
        <f t="shared" si="0"/>
        <v>0.015789473684210527</v>
      </c>
    </row>
    <row r="31" spans="1:4" ht="14.25">
      <c r="A31" s="70" t="s">
        <v>21</v>
      </c>
      <c r="B31" s="71">
        <v>1900</v>
      </c>
      <c r="C31" s="71">
        <v>0.3</v>
      </c>
      <c r="D31" s="69">
        <f t="shared" si="0"/>
        <v>0.015789473684210527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f>B34+B35</f>
        <v>13000</v>
      </c>
      <c r="C33" s="71">
        <f>C34+C35</f>
        <v>3068.2</v>
      </c>
      <c r="D33" s="69">
        <f t="shared" si="0"/>
        <v>23.60153846153846</v>
      </c>
    </row>
    <row r="34" spans="1:4" ht="14.25">
      <c r="A34" s="70" t="s">
        <v>55</v>
      </c>
      <c r="B34" s="71">
        <v>12000</v>
      </c>
      <c r="C34" s="71">
        <v>2893.2</v>
      </c>
      <c r="D34" s="69">
        <f t="shared" si="0"/>
        <v>24.11</v>
      </c>
    </row>
    <row r="35" spans="1:4" ht="14.25">
      <c r="A35" s="70" t="s">
        <v>56</v>
      </c>
      <c r="B35" s="71">
        <v>1000</v>
      </c>
      <c r="C35" s="71">
        <v>175</v>
      </c>
      <c r="D35" s="69">
        <f t="shared" si="0"/>
        <v>17.5</v>
      </c>
    </row>
    <row r="36" spans="1:4" ht="14.25">
      <c r="A36" s="70" t="s">
        <v>24</v>
      </c>
      <c r="B36" s="71">
        <v>2700</v>
      </c>
      <c r="C36" s="71">
        <v>173.8</v>
      </c>
      <c r="D36" s="69">
        <f t="shared" si="0"/>
        <v>6.437037037037037</v>
      </c>
    </row>
    <row r="37" spans="1:4" ht="14.25">
      <c r="A37" s="70" t="s">
        <v>25</v>
      </c>
      <c r="B37" s="71"/>
      <c r="C37" s="71">
        <v>235.5</v>
      </c>
      <c r="D37" s="69"/>
    </row>
    <row r="38" spans="1:4" ht="15">
      <c r="A38" s="74" t="s">
        <v>26</v>
      </c>
      <c r="B38" s="77"/>
      <c r="C38" s="77"/>
      <c r="D38" s="69"/>
    </row>
    <row r="39" spans="1:4" ht="15">
      <c r="A39" s="74" t="s">
        <v>27</v>
      </c>
      <c r="B39" s="68">
        <f>+B40+B41+B42+B43</f>
        <v>125365.70000000001</v>
      </c>
      <c r="C39" s="68">
        <f>+C40+C41+C42+C43</f>
        <v>35927.700000000004</v>
      </c>
      <c r="D39" s="68">
        <f t="shared" si="0"/>
        <v>28.65831722712034</v>
      </c>
    </row>
    <row r="40" spans="1:4" ht="14.25">
      <c r="A40" s="75" t="s">
        <v>28</v>
      </c>
      <c r="B40" s="71">
        <v>24791.7</v>
      </c>
      <c r="C40" s="71">
        <v>5422.5</v>
      </c>
      <c r="D40" s="69">
        <f t="shared" si="0"/>
        <v>21.872239499509917</v>
      </c>
    </row>
    <row r="41" spans="1:4" ht="14.25">
      <c r="A41" s="75" t="s">
        <v>58</v>
      </c>
      <c r="B41" s="71">
        <v>19491.1</v>
      </c>
      <c r="C41" s="71">
        <v>17680.4</v>
      </c>
      <c r="D41" s="69">
        <f t="shared" si="0"/>
        <v>90.71011897737942</v>
      </c>
    </row>
    <row r="42" spans="1:4" ht="14.25">
      <c r="A42" s="93" t="s">
        <v>57</v>
      </c>
      <c r="B42" s="71">
        <v>80507.8</v>
      </c>
      <c r="C42" s="71">
        <v>12754</v>
      </c>
      <c r="D42" s="69">
        <f t="shared" si="0"/>
        <v>15.841943265124621</v>
      </c>
    </row>
    <row r="43" spans="1:4" ht="14.25">
      <c r="A43" s="93" t="s">
        <v>59</v>
      </c>
      <c r="B43" s="71">
        <v>575.1</v>
      </c>
      <c r="C43" s="71">
        <v>70.8</v>
      </c>
      <c r="D43" s="69">
        <f t="shared" si="0"/>
        <v>12.310902451747522</v>
      </c>
    </row>
    <row r="44" spans="1:5" ht="15">
      <c r="A44" s="76" t="s">
        <v>29</v>
      </c>
      <c r="B44" s="68">
        <f>+B45+B39</f>
        <v>251985.7</v>
      </c>
      <c r="C44" s="68">
        <f>+C45+C39</f>
        <v>57011.3</v>
      </c>
      <c r="D44" s="68">
        <f t="shared" si="0"/>
        <v>22.624815614536857</v>
      </c>
      <c r="E44" s="91"/>
    </row>
    <row r="45" spans="1:4" ht="14.25">
      <c r="A45" s="75" t="s">
        <v>44</v>
      </c>
      <c r="B45" s="77">
        <f>+B10+B23</f>
        <v>126620</v>
      </c>
      <c r="C45" s="77">
        <f>+C10+C23</f>
        <v>21083.600000000002</v>
      </c>
      <c r="D45" s="69">
        <f t="shared" si="0"/>
        <v>16.651081977570687</v>
      </c>
    </row>
    <row r="46" spans="1:4" ht="12.75">
      <c r="A46" s="49"/>
      <c r="B46" s="49"/>
      <c r="C46" s="49"/>
      <c r="D46" s="71"/>
    </row>
    <row r="47" spans="1:4" ht="12.75">
      <c r="A47" s="54"/>
      <c r="B47" s="55" t="s">
        <v>3</v>
      </c>
      <c r="C47" s="56" t="s">
        <v>4</v>
      </c>
      <c r="D47" s="57" t="s">
        <v>5</v>
      </c>
    </row>
    <row r="48" spans="1:4" ht="12.75" customHeight="1">
      <c r="A48" s="58" t="s">
        <v>6</v>
      </c>
      <c r="B48" s="59" t="s">
        <v>54</v>
      </c>
      <c r="C48" s="100" t="s">
        <v>63</v>
      </c>
      <c r="D48" s="60" t="s">
        <v>7</v>
      </c>
    </row>
    <row r="49" spans="1:4" ht="12.75">
      <c r="A49" s="58" t="s">
        <v>8</v>
      </c>
      <c r="B49" s="59"/>
      <c r="C49" s="100"/>
      <c r="D49" s="60" t="s">
        <v>9</v>
      </c>
    </row>
    <row r="50" spans="1:4" ht="12.75">
      <c r="A50" s="61"/>
      <c r="B50" s="62"/>
      <c r="C50" s="63"/>
      <c r="D50" s="64"/>
    </row>
    <row r="51" spans="1:4" ht="15.75">
      <c r="A51" s="78" t="s">
        <v>30</v>
      </c>
      <c r="B51" s="65"/>
      <c r="C51" s="70"/>
      <c r="D51" s="70"/>
    </row>
    <row r="52" spans="1:5" ht="14.25">
      <c r="A52" s="89" t="s">
        <v>31</v>
      </c>
      <c r="B52" s="79">
        <v>17994.1</v>
      </c>
      <c r="C52" s="79">
        <v>3161.8</v>
      </c>
      <c r="D52" s="69">
        <f aca="true" t="shared" si="1" ref="D52:D63">+C52/B52*100</f>
        <v>17.57131504215271</v>
      </c>
      <c r="E52" s="91"/>
    </row>
    <row r="53" spans="1:5" ht="15.75" customHeight="1">
      <c r="A53" s="89" t="s">
        <v>32</v>
      </c>
      <c r="B53" s="80">
        <v>1980.6</v>
      </c>
      <c r="C53" s="80">
        <v>278.1</v>
      </c>
      <c r="D53" s="69">
        <f t="shared" si="1"/>
        <v>14.041199636473797</v>
      </c>
      <c r="E53" s="91"/>
    </row>
    <row r="54" spans="1:5" ht="14.25">
      <c r="A54" s="89" t="s">
        <v>33</v>
      </c>
      <c r="B54" s="80">
        <v>6985.1</v>
      </c>
      <c r="C54" s="80">
        <v>245</v>
      </c>
      <c r="D54" s="69">
        <f t="shared" si="1"/>
        <v>3.5074658916837267</v>
      </c>
      <c r="E54" s="91"/>
    </row>
    <row r="55" spans="1:5" ht="14.25">
      <c r="A55" s="89" t="s">
        <v>34</v>
      </c>
      <c r="B55" s="80">
        <v>38491.4</v>
      </c>
      <c r="C55" s="80">
        <v>3824.2</v>
      </c>
      <c r="D55" s="69">
        <f t="shared" si="1"/>
        <v>9.935206305824156</v>
      </c>
      <c r="E55" s="91"/>
    </row>
    <row r="56" spans="1:5" ht="14.25">
      <c r="A56" s="89" t="s">
        <v>45</v>
      </c>
      <c r="B56" s="80">
        <v>190.9</v>
      </c>
      <c r="C56" s="80">
        <v>0</v>
      </c>
      <c r="D56" s="69">
        <f t="shared" si="1"/>
        <v>0</v>
      </c>
      <c r="E56" s="91"/>
    </row>
    <row r="57" spans="1:5" ht="14.25">
      <c r="A57" s="89" t="s">
        <v>35</v>
      </c>
      <c r="B57" s="80">
        <v>175095.2</v>
      </c>
      <c r="C57" s="80">
        <v>29109.3</v>
      </c>
      <c r="D57" s="69">
        <f t="shared" si="1"/>
        <v>16.624841800346324</v>
      </c>
      <c r="E57" s="91"/>
    </row>
    <row r="58" spans="1:5" ht="25.5">
      <c r="A58" s="89" t="s">
        <v>36</v>
      </c>
      <c r="B58" s="92">
        <v>8701</v>
      </c>
      <c r="C58" s="92">
        <v>1587.3</v>
      </c>
      <c r="D58" s="69">
        <f t="shared" si="1"/>
        <v>18.242730720606826</v>
      </c>
      <c r="E58" s="91"/>
    </row>
    <row r="59" spans="1:5" ht="14.25">
      <c r="A59" s="89" t="s">
        <v>37</v>
      </c>
      <c r="B59" s="80">
        <v>10994.6</v>
      </c>
      <c r="C59" s="80">
        <v>530.6</v>
      </c>
      <c r="D59" s="69">
        <f t="shared" si="1"/>
        <v>4.826005493605952</v>
      </c>
      <c r="E59" s="91"/>
    </row>
    <row r="60" spans="1:5" ht="14.25">
      <c r="A60" s="89" t="s">
        <v>52</v>
      </c>
      <c r="B60" s="80">
        <v>515</v>
      </c>
      <c r="C60" s="80">
        <v>47</v>
      </c>
      <c r="D60" s="69">
        <f t="shared" si="1"/>
        <v>9.12621359223301</v>
      </c>
      <c r="E60" s="91"/>
    </row>
    <row r="61" spans="1:5" ht="14.25">
      <c r="A61" s="89" t="s">
        <v>53</v>
      </c>
      <c r="B61" s="80">
        <v>1000</v>
      </c>
      <c r="C61" s="80">
        <v>298.3</v>
      </c>
      <c r="D61" s="69">
        <f t="shared" si="1"/>
        <v>29.830000000000002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38</v>
      </c>
      <c r="B63" s="82">
        <f>SUM(B52:B62)</f>
        <v>261947.9</v>
      </c>
      <c r="C63" s="82">
        <f>SUM(C52:C62)</f>
        <v>39081.600000000006</v>
      </c>
      <c r="D63" s="68">
        <f t="shared" si="1"/>
        <v>14.919608059465261</v>
      </c>
      <c r="E63" s="91"/>
    </row>
    <row r="64" spans="1:4" ht="14.25">
      <c r="A64" s="99"/>
      <c r="B64" s="99"/>
      <c r="C64" s="83"/>
      <c r="D64" s="69"/>
    </row>
    <row r="65" spans="1:4" ht="14.25">
      <c r="A65" s="90" t="s">
        <v>39</v>
      </c>
      <c r="B65" s="85">
        <f>+B44-B63</f>
        <v>-9962.199999999983</v>
      </c>
      <c r="C65" s="85">
        <f>+C44-C63</f>
        <v>17929.699999999997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8:C49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4"/>
      <c r="B4" s="104"/>
      <c r="C4" s="104"/>
      <c r="D4" s="104"/>
      <c r="E4" s="104"/>
      <c r="F4" s="104"/>
      <c r="G4" s="104"/>
    </row>
    <row r="5" spans="1:9" ht="15">
      <c r="A5" s="105"/>
      <c r="B5" s="105"/>
      <c r="C5" s="105"/>
      <c r="D5" s="105"/>
      <c r="E5" s="105"/>
      <c r="F5" s="105"/>
      <c r="G5" s="105"/>
      <c r="I5" s="5"/>
    </row>
    <row r="6" spans="4:6" ht="15">
      <c r="D6" s="105"/>
      <c r="E6" s="105"/>
      <c r="F6" s="105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3"/>
      <c r="B55" s="10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2"/>
      <c r="B64" s="10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6"/>
      <c r="B2" s="106"/>
      <c r="C2" s="106"/>
      <c r="D2" s="106"/>
      <c r="E2" s="106"/>
    </row>
    <row r="4" spans="1:6" ht="21" customHeight="1">
      <c r="A4" s="16"/>
      <c r="B4" s="17"/>
      <c r="C4" s="17"/>
      <c r="D4" s="107"/>
      <c r="E4" s="10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2012-03-11T09:49:26Z</cp:lastPrinted>
  <dcterms:created xsi:type="dcterms:W3CDTF">2002-08-21T11:19:18Z</dcterms:created>
  <dcterms:modified xsi:type="dcterms:W3CDTF">2012-03-11T09:49:43Z</dcterms:modified>
  <cp:category/>
  <cp:version/>
  <cp:contentType/>
  <cp:contentStatus/>
</cp:coreProperties>
</file>