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76" yWindow="5925" windowWidth="12120" windowHeight="6660" activeTab="0"/>
  </bookViews>
  <sheets>
    <sheet name="Лист1" sheetId="1" r:id="rId1"/>
    <sheet name="Лист4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<sst xmlns="http://schemas.openxmlformats.org/spreadsheetml/2006/main" count="71" uniqueCount="63">
  <si>
    <t>АНАЛИЗ</t>
  </si>
  <si>
    <t xml:space="preserve">                                   </t>
  </si>
  <si>
    <t>тыс.руб.</t>
  </si>
  <si>
    <t>Утверждено</t>
  </si>
  <si>
    <t>Исполнено</t>
  </si>
  <si>
    <t>Процент</t>
  </si>
  <si>
    <t xml:space="preserve">Наименование </t>
  </si>
  <si>
    <t>исполнения</t>
  </si>
  <si>
    <t>показателя</t>
  </si>
  <si>
    <t xml:space="preserve">за год 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</si>
  <si>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</si>
  <si>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</si>
  <si>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</si>
  <si>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</si>
  <si>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</si>
  <si>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</si>
  <si>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</si>
  <si>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</si>
  <si>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</si>
  <si>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</si>
  <si>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ПЛАТЕЖИ ЗА ИСПОЛЬЗОВАНИЕ ПРИРОДНЫХ РЕСУРСОВ</t>
  </si>
  <si>
    <t>Плата за негативное воздейств на окруж среду</t>
  </si>
  <si>
    <t>ДОХОДЫ ОТ ПРОДАЖИ МАТЕРИАЛЬНЫХ И</t>
  </si>
  <si>
    <t>НЕМАТЕРИАЛЬНЫХ АКТИВОВ</t>
  </si>
  <si>
    <t>ШТРАФНЫЕ САНКЦИИ</t>
  </si>
  <si>
    <t>ПРОЧИЕ НЕНАЛОГОВЫЕ ДОХОДЫ</t>
  </si>
  <si>
    <t>БЕЗВОЗМЕЗДНЫЕ ПЕРЕЧИСЛЕНИЯ</t>
  </si>
  <si>
    <t>ОТ БЮДЖЕТОВ ДРУГИХ УРОВНЕЙ</t>
  </si>
  <si>
    <t>Дотации бюджетам муниципальных образований</t>
  </si>
  <si>
    <t>ВСЕГО ДОХОДОВ</t>
  </si>
  <si>
    <t>РАСХОДЫ</t>
  </si>
  <si>
    <t xml:space="preserve">  Общегосударственные вопросы</t>
  </si>
  <si>
    <t xml:space="preserve">  Национальная безопасность и правоохранительная деятельность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</si>
  <si>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</si>
  <si>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</si>
  <si>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</si>
  <si>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</si>
  <si>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</si>
  <si>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>Всего расходов</t>
  </si>
  <si>
    <t>Дефицит "-", профицит "+" бюджета</t>
  </si>
  <si>
    <t>НАЛОГИ НА ИМУЩЕСТВО</t>
  </si>
  <si>
    <t>Налог на имущество физических лиц</t>
  </si>
  <si>
    <t>ДОХОДЫ ОТ ИСПОЛЬЗОВАНИЯ ИМУЩЕСТВА, НАХОДЯЩЕГОСЯ</t>
  </si>
  <si>
    <t xml:space="preserve">В МУНИЦИПАЛЬНОЙПАЛЬНОЙ СОБСТВЕННОСТИ </t>
  </si>
  <si>
    <t>налоговые и неналоговые доходы</t>
  </si>
  <si>
    <t>Охрана оружающей среды</t>
  </si>
  <si>
    <t>Проценты получаемые от предоставления бюджетных кредитов внутри страны за счет средств бюджетов городских округов</t>
  </si>
  <si>
    <t>Земельный налог</t>
  </si>
  <si>
    <t>Доходы, 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</si>
  <si>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</si>
  <si>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</si>
  <si>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Поступило</t>
  </si>
  <si>
    <t>Физическая культура и спорт</t>
  </si>
  <si>
    <t>Обслуживание муниципального долга</t>
  </si>
  <si>
    <t xml:space="preserve">                 ИСПОЛНЕНИЯ БЮДЖЕТА ГОРОДА ШУМЕРЛЯ  ЗА ЯНВАРЬ 2012 Г.</t>
  </si>
  <si>
    <t>на 2012г.</t>
  </si>
  <si>
    <t>за январь 2012г.</t>
  </si>
  <si>
    <t>Продажа имущества</t>
  </si>
  <si>
    <t>Продажа земли</t>
  </si>
  <si>
    <t>Субвенции</t>
  </si>
  <si>
    <t xml:space="preserve">Субсидии </t>
  </si>
  <si>
    <t>Иные м/б трансферты</t>
  </si>
  <si>
    <t>Единый сельхозналог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</si>
</sst>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0.000"/>
    <numFmt numFmtId="169" formatCode="0.0_)"/>
    <numFmt numFmtId="170" formatCode="_-* #,##0.0_р_._-;\-* #,##0.0_р_._-;_-* \-??_р_._-;_-@_-"/>
    <numFmt numFmtId="171" formatCode="_-* #,##0.0_р_._-;\-* #,##0.0_р_._-;_-* \-?_р_._-;_-@_-"/>
    <numFmt numFmtId="172" formatCode="0.0000"/>
    <numFmt numFmtId="173" formatCode="_-* #,##0.0_р_._-;\-* #,##0.0_р_._-;_-* &quot;-&quot;?_р_._-;_-@_-"/>
  </numFmts>
  <fonts count="42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11"/>
      <name val="Arial Cyr"/>
      <family val="2"/>
    </font>
    <font>
      <b/>
      <i/>
      <sz val="11"/>
      <name val="Arial Cyr"/>
      <family val="2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b/>
      <sz val="12"/>
      <name val="Arial Cyr"/>
      <family val="2"/>
    </font>
    <font>
      <b/>
      <sz val="7"/>
      <name val="Arial Cyr"/>
      <family val="2"/>
    </font>
    <font>
      <b/>
      <sz val="10"/>
      <name val="Arial Cyr"/>
      <family val="2"/>
    </font>
    <font>
      <u val="single"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right" vertical="center" wrapText="1"/>
    </xf>
    <xf numFmtId="167" fontId="7" fillId="0" borderId="0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167" fontId="7" fillId="0" borderId="0" xfId="0" applyNumberFormat="1" applyFont="1" applyBorder="1" applyAlignment="1">
      <alignment horizontal="right" wrapText="1"/>
    </xf>
    <xf numFmtId="167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167" fontId="3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167" fontId="3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167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left"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 applyProtection="1">
      <alignment horizontal="right"/>
      <protection/>
    </xf>
    <xf numFmtId="0" fontId="19" fillId="0" borderId="10" xfId="0" applyFont="1" applyBorder="1" applyAlignment="1">
      <alignment/>
    </xf>
    <xf numFmtId="0" fontId="19" fillId="0" borderId="11" xfId="0" applyFont="1" applyBorder="1" applyAlignment="1" applyProtection="1">
      <alignment horizontal="left"/>
      <protection/>
    </xf>
    <xf numFmtId="0" fontId="19" fillId="0" borderId="12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0" fontId="19" fillId="0" borderId="14" xfId="0" applyFont="1" applyBorder="1" applyAlignment="1" applyProtection="1">
      <alignment horizontal="left"/>
      <protection/>
    </xf>
    <xf numFmtId="0" fontId="19" fillId="0" borderId="15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9" fillId="0" borderId="17" xfId="0" applyFont="1" applyBorder="1" applyAlignment="1" applyProtection="1">
      <alignment horizontal="left"/>
      <protection/>
    </xf>
    <xf numFmtId="0" fontId="19" fillId="0" borderId="18" xfId="0" applyFont="1" applyBorder="1" applyAlignment="1" applyProtection="1">
      <alignment horizontal="left"/>
      <protection/>
    </xf>
    <xf numFmtId="0" fontId="19" fillId="0" borderId="19" xfId="0" applyFont="1" applyBorder="1" applyAlignment="1" applyProtection="1">
      <alignment horizontal="left"/>
      <protection/>
    </xf>
    <xf numFmtId="0" fontId="19" fillId="0" borderId="2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Alignment="1">
      <alignment horizontal="left"/>
    </xf>
    <xf numFmtId="0" fontId="21" fillId="0" borderId="0" xfId="0" applyFont="1" applyBorder="1" applyAlignment="1" applyProtection="1">
      <alignment horizontal="left"/>
      <protection/>
    </xf>
    <xf numFmtId="169" fontId="21" fillId="0" borderId="0" xfId="0" applyNumberFormat="1" applyFont="1" applyAlignment="1" applyProtection="1">
      <alignment horizontal="right"/>
      <protection/>
    </xf>
    <xf numFmtId="169" fontId="22" fillId="0" borderId="0" xfId="0" applyNumberFormat="1" applyFont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169" fontId="19" fillId="0" borderId="0" xfId="0" applyNumberFormat="1" applyFont="1" applyAlignment="1" applyProtection="1">
      <alignment horizontal="right"/>
      <protection/>
    </xf>
    <xf numFmtId="169" fontId="23" fillId="24" borderId="0" xfId="0" applyNumberFormat="1" applyFont="1" applyFill="1" applyAlignment="1" applyProtection="1">
      <alignment horizontal="right"/>
      <protection/>
    </xf>
    <xf numFmtId="0" fontId="19" fillId="0" borderId="0" xfId="0" applyFont="1" applyAlignment="1">
      <alignment horizontal="right"/>
    </xf>
    <xf numFmtId="0" fontId="21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7" fontId="19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/>
    </xf>
    <xf numFmtId="170" fontId="19" fillId="24" borderId="0" xfId="60" applyNumberFormat="1" applyFont="1" applyFill="1" applyBorder="1" applyAlignment="1" applyProtection="1">
      <alignment horizontal="right" vertical="top" shrinkToFit="1"/>
      <protection/>
    </xf>
    <xf numFmtId="170" fontId="19" fillId="24" borderId="0" xfId="0" applyNumberFormat="1" applyFont="1" applyFill="1" applyBorder="1" applyAlignment="1">
      <alignment horizontal="right" vertical="top" shrinkToFit="1"/>
    </xf>
    <xf numFmtId="0" fontId="21" fillId="24" borderId="0" xfId="0" applyFont="1" applyFill="1" applyAlignment="1">
      <alignment/>
    </xf>
    <xf numFmtId="170" fontId="21" fillId="24" borderId="0" xfId="0" applyNumberFormat="1" applyFont="1" applyFill="1" applyBorder="1" applyAlignment="1">
      <alignment horizontal="right" vertical="top" shrinkToFit="1"/>
    </xf>
    <xf numFmtId="170" fontId="19" fillId="24" borderId="0" xfId="0" applyNumberFormat="1" applyFont="1" applyFill="1" applyBorder="1" applyAlignment="1">
      <alignment/>
    </xf>
    <xf numFmtId="0" fontId="24" fillId="24" borderId="0" xfId="0" applyFont="1" applyFill="1" applyBorder="1" applyAlignment="1">
      <alignment/>
    </xf>
    <xf numFmtId="171" fontId="19" fillId="24" borderId="0" xfId="0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170" fontId="19" fillId="24" borderId="0" xfId="0" applyNumberFormat="1" applyFont="1" applyFill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 wrapText="1"/>
      <protection/>
    </xf>
    <xf numFmtId="0" fontId="19" fillId="24" borderId="0" xfId="0" applyFont="1" applyFill="1" applyBorder="1" applyAlignment="1">
      <alignment vertical="top" wrapText="1"/>
    </xf>
    <xf numFmtId="0" fontId="19" fillId="24" borderId="0" xfId="0" applyFont="1" applyFill="1" applyBorder="1" applyAlignment="1">
      <alignment/>
    </xf>
    <xf numFmtId="167" fontId="0" fillId="0" borderId="0" xfId="0" applyNumberFormat="1" applyBorder="1" applyAlignment="1">
      <alignment wrapText="1"/>
    </xf>
    <xf numFmtId="170" fontId="19" fillId="24" borderId="0" xfId="0" applyNumberFormat="1" applyFont="1" applyFill="1" applyBorder="1" applyAlignment="1">
      <alignment horizontal="right" shrinkToFit="1"/>
    </xf>
    <xf numFmtId="0" fontId="19" fillId="0" borderId="0" xfId="0" applyFont="1" applyAlignment="1" applyProtection="1">
      <alignment horizontal="left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5" xfId="0" applyFont="1" applyBorder="1" applyAlignment="1" applyProtection="1">
      <alignment horizontal="center"/>
      <protection/>
    </xf>
    <xf numFmtId="0" fontId="19" fillId="0" borderId="12" xfId="0" applyFont="1" applyBorder="1" applyAlignment="1" applyProtection="1">
      <alignment horizontal="center"/>
      <protection/>
    </xf>
    <xf numFmtId="0" fontId="19" fillId="0" borderId="13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0" fontId="24" fillId="24" borderId="0" xfId="0" applyFont="1" applyFill="1" applyBorder="1" applyAlignment="1">
      <alignment horizontal="left"/>
    </xf>
    <xf numFmtId="0" fontId="19" fillId="0" borderId="21" xfId="0" applyFont="1" applyBorder="1" applyAlignment="1" applyProtection="1">
      <alignment horizont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SheetLayoutView="100" zoomScalePageLayoutView="0" workbookViewId="0" topLeftCell="A46">
      <selection activeCell="A58" sqref="A58"/>
    </sheetView>
  </sheetViews>
  <sheetFormatPr defaultColWidth="9.00390625" defaultRowHeight="12.75"/>
  <cols>
    <col min="1" max="1" width="52.375" style="3" customWidth="1"/>
    <col min="2" max="2" width="14.00390625" style="1" customWidth="1"/>
    <col min="3" max="3" width="14.00390625" style="3" customWidth="1"/>
    <col min="4" max="4" width="14.375" style="3" customWidth="1"/>
    <col min="5" max="5" width="8.375" style="3" customWidth="1"/>
    <col min="6" max="6" width="9.875" style="3" customWidth="1"/>
    <col min="7" max="7" width="9.75390625" style="3" customWidth="1"/>
    <col min="8" max="8" width="8.125" style="3" customWidth="1"/>
    <col min="9" max="9" width="8.375" style="3" customWidth="1"/>
    <col min="10" max="10" width="8.25390625" style="3" customWidth="1"/>
    <col min="11" max="11" width="9.875" style="3" customWidth="1"/>
    <col min="12" max="12" width="7.625" style="3" customWidth="1"/>
    <col min="13" max="13" width="8.25390625" style="3" customWidth="1"/>
    <col min="14" max="14" width="8.375" style="3" customWidth="1"/>
    <col min="15" max="15" width="9.625" style="3" bestFit="1" customWidth="1"/>
    <col min="16" max="16" width="8.00390625" style="3" customWidth="1"/>
    <col min="17" max="17" width="8.125" style="3" customWidth="1"/>
    <col min="18" max="18" width="8.625" style="3" customWidth="1"/>
    <col min="19" max="16384" width="9.125" style="3" customWidth="1"/>
  </cols>
  <sheetData>
    <row r="1" spans="1:4" ht="15.75">
      <c r="A1" s="47"/>
      <c r="B1" s="48" t="s">
        <v>0</v>
      </c>
      <c r="C1" s="48"/>
      <c r="D1" s="48"/>
    </row>
    <row r="2" spans="1:4" ht="15.75">
      <c r="A2" s="50" t="s">
        <v>54</v>
      </c>
      <c r="B2" s="51"/>
      <c r="C2" s="48"/>
      <c r="D2" s="48"/>
    </row>
    <row r="3" spans="1:4" ht="12.75">
      <c r="A3"/>
      <c r="B3" s="52"/>
      <c r="C3" s="52"/>
      <c r="D3" s="52"/>
    </row>
    <row r="4" spans="1:7" ht="14.25">
      <c r="A4" s="49" t="s">
        <v>1</v>
      </c>
      <c r="B4" s="49"/>
      <c r="C4" s="49"/>
      <c r="D4" s="53" t="s">
        <v>2</v>
      </c>
      <c r="E4" s="11"/>
      <c r="F4" s="4"/>
      <c r="G4" s="12"/>
    </row>
    <row r="5" spans="1:4" ht="12.75">
      <c r="A5" s="54"/>
      <c r="B5" s="94" t="s">
        <v>3</v>
      </c>
      <c r="C5" s="96" t="s">
        <v>51</v>
      </c>
      <c r="D5" s="97" t="s">
        <v>5</v>
      </c>
    </row>
    <row r="6" spans="1:4" ht="12.75">
      <c r="A6" s="58" t="s">
        <v>6</v>
      </c>
      <c r="B6" s="95" t="s">
        <v>55</v>
      </c>
      <c r="C6" s="100" t="s">
        <v>56</v>
      </c>
      <c r="D6" s="98" t="s">
        <v>7</v>
      </c>
    </row>
    <row r="7" spans="1:4" ht="12.75">
      <c r="A7" s="58" t="s">
        <v>8</v>
      </c>
      <c r="B7" s="95"/>
      <c r="C7" s="100"/>
      <c r="D7" s="98" t="s">
        <v>9</v>
      </c>
    </row>
    <row r="8" spans="1:4" ht="12.75">
      <c r="A8" s="61"/>
      <c r="B8" s="62"/>
      <c r="C8" s="63"/>
      <c r="D8" s="64"/>
    </row>
    <row r="9" spans="1:4" ht="12.75">
      <c r="A9" s="65"/>
      <c r="B9" s="66"/>
      <c r="C9" s="66"/>
      <c r="D9" s="66"/>
    </row>
    <row r="10" spans="1:4" ht="15">
      <c r="A10" s="67" t="s">
        <v>10</v>
      </c>
      <c r="B10" s="68">
        <f>+B11+B13+B17+B20+B22</f>
        <v>102890</v>
      </c>
      <c r="C10" s="68">
        <f>+C11+C13+C17+C20+C22</f>
        <v>9876.500000000002</v>
      </c>
      <c r="D10" s="68">
        <f>+C10/B10*100</f>
        <v>9.599086402954613</v>
      </c>
    </row>
    <row r="11" spans="1:4" ht="14.25">
      <c r="A11" s="70" t="s">
        <v>11</v>
      </c>
      <c r="B11" s="71">
        <f>(+B12)</f>
        <v>59500</v>
      </c>
      <c r="C11" s="71">
        <f>(+C12)</f>
        <v>4594.6</v>
      </c>
      <c r="D11" s="69">
        <f>+C11/B11*100</f>
        <v>7.7220168067226895</v>
      </c>
    </row>
    <row r="12" spans="1:4" ht="14.25">
      <c r="A12" s="70" t="s">
        <v>12</v>
      </c>
      <c r="B12" s="71">
        <v>59500</v>
      </c>
      <c r="C12" s="71">
        <v>4594.6</v>
      </c>
      <c r="D12" s="69">
        <f>+C12/B12*100</f>
        <v>7.7220168067226895</v>
      </c>
    </row>
    <row r="13" spans="1:4" s="6" customFormat="1" ht="15">
      <c r="A13" s="70" t="s">
        <v>13</v>
      </c>
      <c r="B13" s="71">
        <f>+B15</f>
        <v>24000</v>
      </c>
      <c r="C13" s="71">
        <f>C15+C16</f>
        <v>4689.3</v>
      </c>
      <c r="D13" s="69">
        <f>+C13/B13*100</f>
        <v>19.53875</v>
      </c>
    </row>
    <row r="14" spans="1:4" ht="14.25">
      <c r="A14" s="70" t="s">
        <v>14</v>
      </c>
      <c r="B14" s="73"/>
      <c r="C14" s="73"/>
      <c r="D14" s="69"/>
    </row>
    <row r="15" spans="1:4" ht="14.25">
      <c r="A15" s="70" t="s">
        <v>15</v>
      </c>
      <c r="B15" s="71">
        <v>24000</v>
      </c>
      <c r="C15" s="71">
        <v>4679.6</v>
      </c>
      <c r="D15" s="69">
        <f>+C15/B15*100</f>
        <v>19.498333333333335</v>
      </c>
    </row>
    <row r="16" spans="1:4" ht="14.25">
      <c r="A16" s="70" t="s">
        <v>62</v>
      </c>
      <c r="B16" s="71"/>
      <c r="C16" s="71">
        <v>9.7</v>
      </c>
      <c r="D16" s="69"/>
    </row>
    <row r="17" spans="1:4" ht="14.25">
      <c r="A17" s="70" t="s">
        <v>40</v>
      </c>
      <c r="B17" s="71">
        <f>+B18+B19</f>
        <v>16950</v>
      </c>
      <c r="C17" s="71">
        <f>+C18+C19</f>
        <v>480.09999999999997</v>
      </c>
      <c r="D17" s="69">
        <f aca="true" t="shared" si="0" ref="D17:D45">+C17/B17*100</f>
        <v>2.832448377581121</v>
      </c>
    </row>
    <row r="18" spans="1:4" ht="14.25">
      <c r="A18" s="70" t="s">
        <v>41</v>
      </c>
      <c r="B18" s="71">
        <v>1800</v>
      </c>
      <c r="C18" s="71">
        <v>4.4</v>
      </c>
      <c r="D18" s="69">
        <f t="shared" si="0"/>
        <v>0.2444444444444445</v>
      </c>
    </row>
    <row r="19" spans="1:4" ht="14.25">
      <c r="A19" s="70" t="s">
        <v>47</v>
      </c>
      <c r="B19" s="71">
        <v>15150</v>
      </c>
      <c r="C19" s="71">
        <v>475.7</v>
      </c>
      <c r="D19" s="69">
        <f t="shared" si="0"/>
        <v>3.13993399339934</v>
      </c>
    </row>
    <row r="20" spans="1:4" ht="14.25">
      <c r="A20" s="70" t="s">
        <v>16</v>
      </c>
      <c r="B20" s="71">
        <v>2440</v>
      </c>
      <c r="C20" s="71">
        <v>112.5</v>
      </c>
      <c r="D20" s="69">
        <f t="shared" si="0"/>
        <v>4.610655737704918</v>
      </c>
    </row>
    <row r="21" spans="1:4" ht="14.25">
      <c r="A21" s="70" t="s">
        <v>17</v>
      </c>
      <c r="B21" s="71"/>
      <c r="C21" s="71"/>
      <c r="D21" s="69"/>
    </row>
    <row r="22" spans="1:4" ht="14.25">
      <c r="A22" s="70" t="s">
        <v>18</v>
      </c>
      <c r="B22" s="72">
        <v>0</v>
      </c>
      <c r="C22" s="72"/>
      <c r="D22" s="69"/>
    </row>
    <row r="23" spans="1:4" ht="15">
      <c r="A23" s="67" t="s">
        <v>19</v>
      </c>
      <c r="B23" s="68">
        <f>(B25+B30+B36+B37+B33)</f>
        <v>23730</v>
      </c>
      <c r="C23" s="68">
        <f>(C25+C30+C36+C37+C33)</f>
        <v>1741.4999999999998</v>
      </c>
      <c r="D23" s="68">
        <f t="shared" si="0"/>
        <v>7.338811630847028</v>
      </c>
    </row>
    <row r="24" spans="1:4" ht="14.25">
      <c r="A24" s="70" t="s">
        <v>42</v>
      </c>
      <c r="B24" s="71"/>
      <c r="C24" s="71"/>
      <c r="D24" s="69"/>
    </row>
    <row r="25" spans="1:4" ht="14.25">
      <c r="A25" s="70" t="s">
        <v>43</v>
      </c>
      <c r="B25" s="71">
        <f>+B27+B28+B29</f>
        <v>6130</v>
      </c>
      <c r="C25" s="71">
        <f>+C27+C28+C29</f>
        <v>425.7</v>
      </c>
      <c r="D25" s="69">
        <f t="shared" si="0"/>
        <v>6.944535073409462</v>
      </c>
    </row>
    <row r="26" spans="1:4" ht="38.25" hidden="1">
      <c r="A26" s="88" t="s">
        <v>46</v>
      </c>
      <c r="B26" s="71"/>
      <c r="C26" s="71"/>
      <c r="D26" s="69" t="e">
        <f t="shared" si="0"/>
        <v>#DIV/0!</v>
      </c>
    </row>
    <row r="27" spans="1:4" ht="14.25">
      <c r="A27" s="70" t="s">
        <v>48</v>
      </c>
      <c r="B27" s="71">
        <v>3500</v>
      </c>
      <c r="C27" s="71">
        <v>296.9</v>
      </c>
      <c r="D27" s="69">
        <f t="shared" si="0"/>
        <v>8.482857142857142</v>
      </c>
    </row>
    <row r="28" spans="1:4" ht="14.25">
      <c r="A28" s="70" t="s">
        <v>49</v>
      </c>
      <c r="B28" s="71">
        <v>2500</v>
      </c>
      <c r="C28" s="71">
        <v>128.8</v>
      </c>
      <c r="D28" s="69">
        <f t="shared" si="0"/>
        <v>5.152</v>
      </c>
    </row>
    <row r="29" spans="1:4" ht="14.25">
      <c r="A29" s="70" t="s">
        <v>50</v>
      </c>
      <c r="B29" s="71">
        <v>130</v>
      </c>
      <c r="C29" s="71"/>
      <c r="D29" s="69">
        <f>+C29/B29*100</f>
        <v>0</v>
      </c>
    </row>
    <row r="30" spans="1:4" ht="14.25">
      <c r="A30" s="70" t="s">
        <v>20</v>
      </c>
      <c r="B30" s="71">
        <f>+B31</f>
        <v>1900</v>
      </c>
      <c r="C30" s="71">
        <f>+C31</f>
        <v>0</v>
      </c>
      <c r="D30" s="69">
        <f t="shared" si="0"/>
        <v>0</v>
      </c>
    </row>
    <row r="31" spans="1:4" ht="14.25">
      <c r="A31" s="70" t="s">
        <v>21</v>
      </c>
      <c r="B31" s="71">
        <v>1900</v>
      </c>
      <c r="C31" s="71">
        <v>0</v>
      </c>
      <c r="D31" s="69">
        <f t="shared" si="0"/>
        <v>0</v>
      </c>
    </row>
    <row r="32" spans="1:4" ht="14.25">
      <c r="A32" s="70" t="s">
        <v>22</v>
      </c>
      <c r="B32" s="71"/>
      <c r="C32" s="71"/>
      <c r="D32" s="69"/>
    </row>
    <row r="33" spans="1:4" ht="14.25">
      <c r="A33" s="70" t="s">
        <v>23</v>
      </c>
      <c r="B33" s="71">
        <f>B34+B35</f>
        <v>13000</v>
      </c>
      <c r="C33" s="71">
        <f>C34+C35</f>
        <v>137.1</v>
      </c>
      <c r="D33" s="69">
        <f t="shared" si="0"/>
        <v>1.0546153846153845</v>
      </c>
    </row>
    <row r="34" spans="1:4" ht="14.25">
      <c r="A34" s="70" t="s">
        <v>57</v>
      </c>
      <c r="B34" s="71">
        <v>12000</v>
      </c>
      <c r="C34" s="71">
        <v>115.6</v>
      </c>
      <c r="D34" s="69">
        <f t="shared" si="0"/>
        <v>0.9633333333333333</v>
      </c>
    </row>
    <row r="35" spans="1:4" ht="14.25">
      <c r="A35" s="70" t="s">
        <v>58</v>
      </c>
      <c r="B35" s="71">
        <v>1000</v>
      </c>
      <c r="C35" s="71">
        <v>21.5</v>
      </c>
      <c r="D35" s="69">
        <f t="shared" si="0"/>
        <v>2.15</v>
      </c>
    </row>
    <row r="36" spans="1:4" ht="14.25">
      <c r="A36" s="70" t="s">
        <v>24</v>
      </c>
      <c r="B36" s="71">
        <v>2700</v>
      </c>
      <c r="C36" s="71">
        <v>71.6</v>
      </c>
      <c r="D36" s="69">
        <f t="shared" si="0"/>
        <v>2.651851851851852</v>
      </c>
    </row>
    <row r="37" spans="1:4" ht="14.25">
      <c r="A37" s="70" t="s">
        <v>25</v>
      </c>
      <c r="B37" s="71"/>
      <c r="C37" s="71">
        <v>1107.1</v>
      </c>
      <c r="D37" s="69"/>
    </row>
    <row r="38" spans="1:4" ht="15">
      <c r="A38" s="74" t="s">
        <v>26</v>
      </c>
      <c r="B38" s="77"/>
      <c r="C38" s="77"/>
      <c r="D38" s="69"/>
    </row>
    <row r="39" spans="1:4" ht="15">
      <c r="A39" s="74" t="s">
        <v>27</v>
      </c>
      <c r="B39" s="68">
        <f>+B40+B41+B42+B43</f>
        <v>107685.30000000002</v>
      </c>
      <c r="C39" s="68">
        <f>+C40+C41+C42+C43</f>
        <v>8461.4</v>
      </c>
      <c r="D39" s="68">
        <f t="shared" si="0"/>
        <v>7.85752558612921</v>
      </c>
    </row>
    <row r="40" spans="1:4" ht="14.25">
      <c r="A40" s="75" t="s">
        <v>28</v>
      </c>
      <c r="B40" s="71">
        <v>24791.7</v>
      </c>
      <c r="C40" s="71">
        <v>1942</v>
      </c>
      <c r="D40" s="69">
        <f t="shared" si="0"/>
        <v>7.8332667788009696</v>
      </c>
    </row>
    <row r="41" spans="1:4" ht="14.25">
      <c r="A41" s="75" t="s">
        <v>60</v>
      </c>
      <c r="B41" s="71">
        <v>1810.7</v>
      </c>
      <c r="C41" s="71">
        <v>0</v>
      </c>
      <c r="D41" s="69">
        <f t="shared" si="0"/>
        <v>0</v>
      </c>
    </row>
    <row r="42" spans="1:4" ht="14.25">
      <c r="A42" s="93" t="s">
        <v>59</v>
      </c>
      <c r="B42" s="71">
        <v>80507.8</v>
      </c>
      <c r="C42" s="71">
        <v>6519.4</v>
      </c>
      <c r="D42" s="69">
        <f t="shared" si="0"/>
        <v>8.097848904081342</v>
      </c>
    </row>
    <row r="43" spans="1:4" ht="14.25">
      <c r="A43" s="93" t="s">
        <v>61</v>
      </c>
      <c r="B43" s="71">
        <v>575.1</v>
      </c>
      <c r="C43" s="71">
        <v>0</v>
      </c>
      <c r="D43" s="69">
        <f t="shared" si="0"/>
        <v>0</v>
      </c>
    </row>
    <row r="44" spans="1:5" ht="15">
      <c r="A44" s="76" t="s">
        <v>29</v>
      </c>
      <c r="B44" s="68">
        <f>+B45+B39</f>
        <v>234305.30000000002</v>
      </c>
      <c r="C44" s="68">
        <f>+C45+C39</f>
        <v>20079.4</v>
      </c>
      <c r="D44" s="68">
        <f t="shared" si="0"/>
        <v>8.56975919878893</v>
      </c>
      <c r="E44" s="91"/>
    </row>
    <row r="45" spans="1:4" ht="14.25">
      <c r="A45" s="75" t="s">
        <v>44</v>
      </c>
      <c r="B45" s="77">
        <f>+B10+B23</f>
        <v>126620</v>
      </c>
      <c r="C45" s="77">
        <f>+C10+C23</f>
        <v>11618.000000000002</v>
      </c>
      <c r="D45" s="69">
        <f t="shared" si="0"/>
        <v>9.175485705259835</v>
      </c>
    </row>
    <row r="46" spans="1:4" ht="12.75">
      <c r="A46" s="49"/>
      <c r="B46" s="49"/>
      <c r="C46" s="49"/>
      <c r="D46" s="71"/>
    </row>
    <row r="47" spans="1:4" ht="12.75">
      <c r="A47" s="54"/>
      <c r="B47" s="55" t="s">
        <v>3</v>
      </c>
      <c r="C47" s="56" t="s">
        <v>4</v>
      </c>
      <c r="D47" s="57" t="s">
        <v>5</v>
      </c>
    </row>
    <row r="48" spans="1:4" ht="12.75" customHeight="1">
      <c r="A48" s="58" t="s">
        <v>6</v>
      </c>
      <c r="B48" s="59" t="s">
        <v>55</v>
      </c>
      <c r="C48" s="100" t="s">
        <v>56</v>
      </c>
      <c r="D48" s="60" t="s">
        <v>7</v>
      </c>
    </row>
    <row r="49" spans="1:4" ht="12.75">
      <c r="A49" s="58" t="s">
        <v>8</v>
      </c>
      <c r="B49" s="59"/>
      <c r="C49" s="100"/>
      <c r="D49" s="60" t="s">
        <v>9</v>
      </c>
    </row>
    <row r="50" spans="1:4" ht="12.75">
      <c r="A50" s="61"/>
      <c r="B50" s="62"/>
      <c r="C50" s="63"/>
      <c r="D50" s="64"/>
    </row>
    <row r="51" spans="1:4" ht="15.75">
      <c r="A51" s="78" t="s">
        <v>30</v>
      </c>
      <c r="B51" s="65"/>
      <c r="C51" s="70"/>
      <c r="D51" s="70"/>
    </row>
    <row r="52" spans="1:5" ht="14.25">
      <c r="A52" s="89" t="s">
        <v>31</v>
      </c>
      <c r="B52" s="79">
        <v>17994.1</v>
      </c>
      <c r="C52" s="79">
        <v>871.7</v>
      </c>
      <c r="D52" s="69">
        <f aca="true" t="shared" si="1" ref="D52:D63">+C52/B52*100</f>
        <v>4.844365653186323</v>
      </c>
      <c r="E52" s="91"/>
    </row>
    <row r="53" spans="1:5" ht="15.75" customHeight="1">
      <c r="A53" s="89" t="s">
        <v>32</v>
      </c>
      <c r="B53" s="80">
        <v>1980.6</v>
      </c>
      <c r="C53" s="80">
        <v>44.7</v>
      </c>
      <c r="D53" s="69">
        <f t="shared" si="1"/>
        <v>2.2568918509542564</v>
      </c>
      <c r="E53" s="91"/>
    </row>
    <row r="54" spans="1:5" ht="14.25">
      <c r="A54" s="89" t="s">
        <v>33</v>
      </c>
      <c r="B54" s="80">
        <v>6985.1</v>
      </c>
      <c r="C54" s="80">
        <v>134.6</v>
      </c>
      <c r="D54" s="69">
        <f t="shared" si="1"/>
        <v>1.9269588123291004</v>
      </c>
      <c r="E54" s="91"/>
    </row>
    <row r="55" spans="1:5" ht="14.25">
      <c r="A55" s="89" t="s">
        <v>34</v>
      </c>
      <c r="B55" s="80">
        <v>20811</v>
      </c>
      <c r="C55" s="80">
        <v>1206</v>
      </c>
      <c r="D55" s="69">
        <f t="shared" si="1"/>
        <v>5.795012253135361</v>
      </c>
      <c r="E55" s="91"/>
    </row>
    <row r="56" spans="1:5" ht="14.25">
      <c r="A56" s="89" t="s">
        <v>45</v>
      </c>
      <c r="B56" s="80">
        <v>190.9</v>
      </c>
      <c r="C56" s="80">
        <v>0</v>
      </c>
      <c r="D56" s="69">
        <f t="shared" si="1"/>
        <v>0</v>
      </c>
      <c r="E56" s="91"/>
    </row>
    <row r="57" spans="1:5" ht="14.25">
      <c r="A57" s="89" t="s">
        <v>35</v>
      </c>
      <c r="B57" s="80">
        <v>175095.2</v>
      </c>
      <c r="C57" s="80">
        <v>10714.3</v>
      </c>
      <c r="D57" s="69">
        <f t="shared" si="1"/>
        <v>6.119128337041791</v>
      </c>
      <c r="E57" s="91"/>
    </row>
    <row r="58" spans="1:5" ht="25.5">
      <c r="A58" s="89" t="s">
        <v>36</v>
      </c>
      <c r="B58" s="92">
        <v>8701</v>
      </c>
      <c r="C58" s="92">
        <v>461.7</v>
      </c>
      <c r="D58" s="69">
        <f t="shared" si="1"/>
        <v>5.306286633720262</v>
      </c>
      <c r="E58" s="91"/>
    </row>
    <row r="59" spans="1:5" ht="14.25">
      <c r="A59" s="89" t="s">
        <v>37</v>
      </c>
      <c r="B59" s="80">
        <v>10994.6</v>
      </c>
      <c r="C59" s="80">
        <v>124.7</v>
      </c>
      <c r="D59" s="69">
        <f t="shared" si="1"/>
        <v>1.1341931493642332</v>
      </c>
      <c r="E59" s="91"/>
    </row>
    <row r="60" spans="1:5" ht="14.25">
      <c r="A60" s="89" t="s">
        <v>52</v>
      </c>
      <c r="B60" s="80">
        <v>515</v>
      </c>
      <c r="C60" s="80">
        <v>2.6</v>
      </c>
      <c r="D60" s="69">
        <f t="shared" si="1"/>
        <v>0.5048543689320389</v>
      </c>
      <c r="E60" s="91"/>
    </row>
    <row r="61" spans="1:5" ht="14.25">
      <c r="A61" s="89" t="s">
        <v>53</v>
      </c>
      <c r="B61" s="80">
        <v>1000</v>
      </c>
      <c r="C61" s="80">
        <v>149.2</v>
      </c>
      <c r="D61" s="69">
        <f t="shared" si="1"/>
        <v>14.92</v>
      </c>
      <c r="E61" s="91"/>
    </row>
    <row r="62" spans="1:5" ht="14.25">
      <c r="A62" s="89"/>
      <c r="B62" s="80"/>
      <c r="C62" s="80"/>
      <c r="D62" s="69"/>
      <c r="E62" s="91"/>
    </row>
    <row r="63" spans="1:5" ht="15">
      <c r="A63" s="81" t="s">
        <v>38</v>
      </c>
      <c r="B63" s="82">
        <f>SUM(B52:B62)</f>
        <v>244267.50000000003</v>
      </c>
      <c r="C63" s="82">
        <f>SUM(C52:C62)</f>
        <v>13709.500000000002</v>
      </c>
      <c r="D63" s="68">
        <f t="shared" si="1"/>
        <v>5.612494498858833</v>
      </c>
      <c r="E63" s="91"/>
    </row>
    <row r="64" spans="1:4" ht="14.25">
      <c r="A64" s="99"/>
      <c r="B64" s="99"/>
      <c r="C64" s="83"/>
      <c r="D64" s="69"/>
    </row>
    <row r="65" spans="1:4" ht="14.25">
      <c r="A65" s="90" t="s">
        <v>39</v>
      </c>
      <c r="B65" s="85">
        <f>+B44-B63</f>
        <v>-9962.200000000012</v>
      </c>
      <c r="C65" s="85">
        <f>+C44-C63</f>
        <v>6369.9</v>
      </c>
      <c r="D65" s="69"/>
    </row>
    <row r="66" spans="1:4" ht="12.75">
      <c r="A66" s="84"/>
      <c r="B66" s="85"/>
      <c r="C66" s="85"/>
      <c r="D66" s="85"/>
    </row>
    <row r="67" spans="1:4" ht="12.75">
      <c r="A67" s="86"/>
      <c r="B67" s="86"/>
      <c r="C67" s="83"/>
      <c r="D67" s="87"/>
    </row>
    <row r="68" spans="1:4" ht="12.75">
      <c r="A68" s="49"/>
      <c r="B68" s="49"/>
      <c r="C68" s="49"/>
      <c r="D68" s="87"/>
    </row>
    <row r="69" spans="1:4" ht="12.75">
      <c r="A69" s="49"/>
      <c r="B69" s="49"/>
      <c r="C69" s="49"/>
      <c r="D69" s="87"/>
    </row>
    <row r="70" spans="1:4" ht="12.75">
      <c r="A70" s="86"/>
      <c r="B70" s="86"/>
      <c r="C70" s="83"/>
      <c r="D70" s="87"/>
    </row>
    <row r="71" ht="14.25">
      <c r="A71" s="4"/>
    </row>
    <row r="72" ht="14.25">
      <c r="A72" s="4"/>
    </row>
    <row r="73" ht="14.25">
      <c r="A73" s="4"/>
    </row>
    <row r="74" ht="14.25">
      <c r="A74" s="4"/>
    </row>
    <row r="75" ht="14.25">
      <c r="A75" s="4"/>
    </row>
    <row r="76" ht="14.25">
      <c r="A76" s="4"/>
    </row>
    <row r="77" ht="14.25">
      <c r="A77" s="4"/>
    </row>
    <row r="78" ht="14.25">
      <c r="A78" s="4"/>
    </row>
    <row r="79" ht="14.25">
      <c r="A79" s="4"/>
    </row>
    <row r="80" ht="14.25">
      <c r="A80" s="4"/>
    </row>
    <row r="81" ht="14.25">
      <c r="A81" s="4"/>
    </row>
    <row r="82" ht="14.25">
      <c r="A82" s="4"/>
    </row>
    <row r="83" ht="14.25">
      <c r="A83" s="4"/>
    </row>
    <row r="84" ht="14.25">
      <c r="A84" s="4"/>
    </row>
    <row r="85" ht="14.25">
      <c r="A85" s="4"/>
    </row>
    <row r="86" ht="14.25">
      <c r="A86" s="4"/>
    </row>
    <row r="87" ht="14.25">
      <c r="A87" s="4"/>
    </row>
    <row r="88" ht="14.25">
      <c r="A88" s="4"/>
    </row>
    <row r="89" ht="14.25">
      <c r="A89" s="4"/>
    </row>
    <row r="90" ht="14.25">
      <c r="A90" s="4"/>
    </row>
    <row r="91" ht="14.25">
      <c r="A91" s="4"/>
    </row>
    <row r="92" ht="14.25">
      <c r="A92" s="4"/>
    </row>
    <row r="93" ht="14.25">
      <c r="A93" s="4"/>
    </row>
    <row r="94" ht="14.25">
      <c r="A94" s="4"/>
    </row>
    <row r="95" ht="14.25">
      <c r="A95" s="4"/>
    </row>
    <row r="96" ht="14.25">
      <c r="A96" s="4"/>
    </row>
    <row r="97" ht="14.25">
      <c r="A97" s="4"/>
    </row>
    <row r="98" ht="14.25">
      <c r="A98" s="4"/>
    </row>
    <row r="99" ht="14.25">
      <c r="A99" s="4"/>
    </row>
    <row r="100" ht="14.25">
      <c r="A100" s="4"/>
    </row>
    <row r="101" ht="14.25">
      <c r="A101" s="4"/>
    </row>
    <row r="102" ht="14.25">
      <c r="A102" s="4"/>
    </row>
    <row r="103" ht="14.25">
      <c r="A103" s="4"/>
    </row>
    <row r="104" ht="14.25">
      <c r="A104" s="4"/>
    </row>
    <row r="105" ht="14.25">
      <c r="A105" s="4"/>
    </row>
    <row r="106" ht="14.25">
      <c r="A106" s="4"/>
    </row>
    <row r="107" ht="14.25">
      <c r="A107" s="4"/>
    </row>
    <row r="108" ht="14.25">
      <c r="A108" s="4"/>
    </row>
    <row r="109" ht="14.25">
      <c r="A109" s="4"/>
    </row>
    <row r="110" ht="14.25">
      <c r="A110" s="4"/>
    </row>
    <row r="111" ht="14.25">
      <c r="A111" s="4"/>
    </row>
    <row r="112" ht="14.25">
      <c r="A112" s="4"/>
    </row>
    <row r="113" ht="14.25">
      <c r="A113" s="4"/>
    </row>
    <row r="114" ht="14.25">
      <c r="A114" s="4"/>
    </row>
    <row r="115" ht="14.25">
      <c r="A115" s="4"/>
    </row>
    <row r="116" ht="14.25">
      <c r="A116" s="4"/>
    </row>
    <row r="117" ht="14.25">
      <c r="A117" s="4"/>
    </row>
    <row r="118" ht="14.25">
      <c r="A118" s="4"/>
    </row>
    <row r="119" ht="14.25">
      <c r="A119" s="4"/>
    </row>
    <row r="120" ht="14.25">
      <c r="A120" s="4"/>
    </row>
    <row r="121" ht="14.25">
      <c r="A121" s="4"/>
    </row>
    <row r="122" ht="14.25">
      <c r="A122" s="4"/>
    </row>
    <row r="123" ht="14.25">
      <c r="A123" s="4"/>
    </row>
    <row r="124" ht="14.25">
      <c r="A124" s="4"/>
    </row>
    <row r="125" ht="14.25">
      <c r="A125" s="4"/>
    </row>
    <row r="126" ht="14.25">
      <c r="A126" s="4"/>
    </row>
    <row r="127" ht="14.25">
      <c r="A127" s="4"/>
    </row>
    <row r="128" ht="14.25">
      <c r="A128" s="4"/>
    </row>
    <row r="129" ht="14.25">
      <c r="A129" s="4"/>
    </row>
    <row r="130" ht="14.25">
      <c r="A130" s="4"/>
    </row>
    <row r="131" ht="14.25">
      <c r="A131" s="4"/>
    </row>
    <row r="132" ht="14.25">
      <c r="A132" s="4"/>
    </row>
    <row r="133" ht="14.25">
      <c r="A133" s="4"/>
    </row>
    <row r="134" ht="14.25">
      <c r="A134" s="4"/>
    </row>
    <row r="135" ht="14.25">
      <c r="A135" s="4"/>
    </row>
    <row r="136" ht="14.25">
      <c r="A136" s="4"/>
    </row>
    <row r="137" ht="14.25">
      <c r="A137" s="4"/>
    </row>
    <row r="138" ht="14.25">
      <c r="A138" s="4"/>
    </row>
    <row r="139" ht="14.25">
      <c r="A139" s="4"/>
    </row>
    <row r="140" ht="14.25">
      <c r="A140" s="4"/>
    </row>
    <row r="141" ht="14.25">
      <c r="A141" s="4"/>
    </row>
    <row r="142" ht="14.25">
      <c r="A142" s="4"/>
    </row>
    <row r="143" ht="14.25">
      <c r="A143" s="4"/>
    </row>
    <row r="144" ht="14.25">
      <c r="A144" s="4"/>
    </row>
    <row r="145" ht="14.25">
      <c r="A145" s="4"/>
    </row>
    <row r="146" ht="14.25">
      <c r="A146" s="4"/>
    </row>
    <row r="147" ht="14.25">
      <c r="A147" s="4"/>
    </row>
    <row r="148" ht="14.25">
      <c r="A148" s="4"/>
    </row>
    <row r="149" ht="14.25">
      <c r="A149" s="4"/>
    </row>
    <row r="150" ht="14.25">
      <c r="A150" s="4"/>
    </row>
    <row r="151" ht="14.25">
      <c r="A151" s="4"/>
    </row>
    <row r="152" ht="14.25">
      <c r="A152" s="4"/>
    </row>
    <row r="153" ht="14.25">
      <c r="A153" s="4"/>
    </row>
    <row r="154" ht="14.25">
      <c r="A154" s="4"/>
    </row>
    <row r="155" ht="14.25">
      <c r="A155" s="4"/>
    </row>
    <row r="156" ht="14.25">
      <c r="A156" s="4"/>
    </row>
    <row r="157" ht="14.25">
      <c r="A157" s="4"/>
    </row>
    <row r="158" ht="14.25">
      <c r="A158" s="4"/>
    </row>
    <row r="159" ht="14.25">
      <c r="A159" s="4"/>
    </row>
    <row r="160" ht="14.25">
      <c r="A160" s="4"/>
    </row>
    <row r="161" ht="14.25">
      <c r="A161" s="4"/>
    </row>
    <row r="162" ht="14.25">
      <c r="A162" s="4"/>
    </row>
    <row r="163" ht="14.25">
      <c r="A163" s="4"/>
    </row>
    <row r="164" ht="14.25">
      <c r="A164" s="4"/>
    </row>
    <row r="165" ht="14.25">
      <c r="A165" s="4"/>
    </row>
    <row r="166" ht="14.25">
      <c r="A166" s="4"/>
    </row>
    <row r="167" ht="14.25">
      <c r="A167" s="4"/>
    </row>
    <row r="168" ht="14.25">
      <c r="A168" s="4"/>
    </row>
    <row r="169" ht="14.25">
      <c r="A169" s="4"/>
    </row>
    <row r="170" ht="14.25">
      <c r="A170" s="4"/>
    </row>
    <row r="171" ht="14.25">
      <c r="A171" s="4"/>
    </row>
    <row r="172" ht="14.25">
      <c r="A172" s="4"/>
    </row>
    <row r="173" ht="14.25">
      <c r="A173" s="4"/>
    </row>
    <row r="174" ht="14.25">
      <c r="A174" s="4"/>
    </row>
    <row r="175" ht="14.25">
      <c r="A175" s="4"/>
    </row>
    <row r="176" ht="14.25">
      <c r="A176" s="4"/>
    </row>
    <row r="177" ht="14.25">
      <c r="A177" s="4"/>
    </row>
    <row r="178" ht="14.25">
      <c r="A178" s="4"/>
    </row>
    <row r="179" ht="14.25">
      <c r="A179" s="4"/>
    </row>
    <row r="180" ht="14.25">
      <c r="A180" s="4"/>
    </row>
    <row r="181" ht="14.25">
      <c r="A181" s="4"/>
    </row>
    <row r="182" ht="14.25">
      <c r="A182" s="4"/>
    </row>
    <row r="183" ht="14.25">
      <c r="A183" s="4"/>
    </row>
    <row r="184" ht="14.25">
      <c r="A184" s="4"/>
    </row>
    <row r="185" ht="14.25">
      <c r="A185" s="4"/>
    </row>
    <row r="186" ht="14.25">
      <c r="A186" s="4"/>
    </row>
    <row r="187" ht="14.25">
      <c r="A187" s="4"/>
    </row>
    <row r="188" ht="14.25">
      <c r="A188" s="4"/>
    </row>
    <row r="189" ht="14.25">
      <c r="A189" s="4"/>
    </row>
    <row r="190" ht="14.25">
      <c r="A190" s="4"/>
    </row>
    <row r="191" ht="14.25">
      <c r="A191" s="4"/>
    </row>
    <row r="192" ht="14.25">
      <c r="A192" s="4"/>
    </row>
    <row r="193" ht="14.25">
      <c r="A193" s="4"/>
    </row>
    <row r="194" ht="14.25">
      <c r="A194" s="4"/>
    </row>
  </sheetData>
  <sheetProtection/>
  <mergeCells count="3">
    <mergeCell ref="A64:B64"/>
    <mergeCell ref="C6:C7"/>
    <mergeCell ref="C48:C49"/>
  </mergeCells>
  <printOptions/>
  <pageMargins left="1.12" right="0.2" top="0.29" bottom="0.21" header="0.24" footer="0.16"/>
  <pageSetup horizontalDpi="120" verticalDpi="12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11"/>
  <sheetViews>
    <sheetView zoomScale="110" zoomScaleNormal="110" zoomScalePageLayoutView="0" workbookViewId="0" topLeftCell="A1">
      <selection activeCell="B13" sqref="B13"/>
    </sheetView>
  </sheetViews>
  <sheetFormatPr defaultColWidth="9.00390625" defaultRowHeight="12.75"/>
  <cols>
    <col min="1" max="1" width="15.75390625" style="6" customWidth="1"/>
    <col min="2" max="2" width="52.875" style="6" customWidth="1"/>
    <col min="3" max="3" width="12.625" style="6" customWidth="1"/>
    <col min="4" max="4" width="9.00390625" style="6" customWidth="1"/>
    <col min="5" max="5" width="8.75390625" style="6" customWidth="1"/>
    <col min="6" max="6" width="9.625" style="6" customWidth="1"/>
    <col min="7" max="7" width="10.25390625" style="6" customWidth="1"/>
    <col min="8" max="16384" width="9.125" style="6" customWidth="1"/>
  </cols>
  <sheetData>
    <row r="4" spans="1:7" ht="12.75" customHeight="1">
      <c r="A4" s="104"/>
      <c r="B4" s="104"/>
      <c r="C4" s="104"/>
      <c r="D4" s="104"/>
      <c r="E4" s="104"/>
      <c r="F4" s="104"/>
      <c r="G4" s="104"/>
    </row>
    <row r="5" spans="1:9" ht="15">
      <c r="A5" s="105"/>
      <c r="B5" s="105"/>
      <c r="C5" s="105"/>
      <c r="D5" s="105"/>
      <c r="E5" s="105"/>
      <c r="F5" s="105"/>
      <c r="G5" s="105"/>
      <c r="I5" s="5"/>
    </row>
    <row r="6" spans="4:6" ht="15">
      <c r="D6" s="105"/>
      <c r="E6" s="105"/>
      <c r="F6" s="105"/>
    </row>
    <row r="8" spans="1:7" ht="33.75" customHeight="1">
      <c r="A8" s="101"/>
      <c r="B8" s="101"/>
      <c r="C8" s="101"/>
      <c r="D8" s="101"/>
      <c r="E8" s="101"/>
      <c r="F8" s="101"/>
      <c r="G8" s="101"/>
    </row>
    <row r="9" spans="1:7" ht="45.75" customHeight="1">
      <c r="A9" s="101"/>
      <c r="B9" s="101"/>
      <c r="C9" s="101"/>
      <c r="D9" s="101"/>
      <c r="E9" s="101"/>
      <c r="F9" s="35"/>
      <c r="G9" s="35"/>
    </row>
    <row r="10" spans="1:7" ht="17.25" customHeight="1">
      <c r="A10" s="5"/>
      <c r="B10" s="36"/>
      <c r="C10" s="9"/>
      <c r="D10" s="13"/>
      <c r="E10" s="13"/>
      <c r="F10" s="9"/>
      <c r="G10" s="9"/>
    </row>
    <row r="11" spans="1:7" ht="15">
      <c r="A11" s="5"/>
      <c r="B11" s="37"/>
      <c r="C11" s="9"/>
      <c r="D11" s="9"/>
      <c r="E11" s="14"/>
      <c r="F11" s="9"/>
      <c r="G11" s="9"/>
    </row>
    <row r="12" spans="1:7" ht="17.25" customHeight="1">
      <c r="A12" s="5"/>
      <c r="B12" s="24"/>
      <c r="C12" s="9"/>
      <c r="D12" s="9"/>
      <c r="E12" s="9"/>
      <c r="F12" s="9"/>
      <c r="G12" s="9"/>
    </row>
    <row r="13" spans="1:7" ht="17.25" customHeight="1">
      <c r="A13" s="5"/>
      <c r="B13" s="38"/>
      <c r="C13" s="9"/>
      <c r="D13" s="39"/>
      <c r="E13" s="10"/>
      <c r="F13" s="9"/>
      <c r="G13" s="9"/>
    </row>
    <row r="14" spans="1:7" ht="15">
      <c r="A14" s="5"/>
      <c r="B14" s="26"/>
      <c r="C14" s="9"/>
      <c r="D14" s="9"/>
      <c r="E14" s="10"/>
      <c r="F14" s="9"/>
      <c r="G14" s="9"/>
    </row>
    <row r="15" spans="1:7" ht="15">
      <c r="A15" s="5"/>
      <c r="B15" s="26"/>
      <c r="C15" s="9"/>
      <c r="D15" s="9"/>
      <c r="E15" s="10"/>
      <c r="F15" s="9"/>
      <c r="G15" s="9"/>
    </row>
    <row r="16" spans="1:7" ht="15">
      <c r="A16" s="5"/>
      <c r="B16" s="26"/>
      <c r="C16" s="9"/>
      <c r="D16" s="9"/>
      <c r="E16" s="10"/>
      <c r="F16" s="9"/>
      <c r="G16" s="9"/>
    </row>
    <row r="17" spans="1:7" ht="15">
      <c r="A17" s="5"/>
      <c r="B17" s="24"/>
      <c r="C17" s="9"/>
      <c r="D17" s="9"/>
      <c r="E17" s="9"/>
      <c r="F17" s="9"/>
      <c r="G17" s="9"/>
    </row>
    <row r="18" spans="1:7" ht="15">
      <c r="A18" s="5"/>
      <c r="B18" s="38"/>
      <c r="C18" s="9"/>
      <c r="D18" s="39"/>
      <c r="E18" s="10"/>
      <c r="F18" s="9"/>
      <c r="G18" s="9"/>
    </row>
    <row r="19" spans="1:7" ht="15">
      <c r="A19" s="5"/>
      <c r="B19" s="37"/>
      <c r="C19" s="9"/>
      <c r="D19" s="9"/>
      <c r="E19" s="10"/>
      <c r="F19" s="9"/>
      <c r="G19" s="9"/>
    </row>
    <row r="20" spans="1:7" ht="15">
      <c r="A20" s="5"/>
      <c r="B20" s="26"/>
      <c r="C20" s="9"/>
      <c r="D20" s="9"/>
      <c r="E20" s="10"/>
      <c r="F20" s="9"/>
      <c r="G20" s="9"/>
    </row>
    <row r="21" spans="1:7" ht="15">
      <c r="A21" s="5"/>
      <c r="B21" s="26"/>
      <c r="C21" s="9"/>
      <c r="D21" s="9"/>
      <c r="E21" s="14"/>
      <c r="F21" s="9"/>
      <c r="G21" s="9"/>
    </row>
    <row r="22" spans="1:7" ht="15">
      <c r="A22" s="5"/>
      <c r="B22" s="24"/>
      <c r="C22" s="9"/>
      <c r="D22" s="9"/>
      <c r="E22" s="13"/>
      <c r="F22" s="13"/>
      <c r="G22" s="9"/>
    </row>
    <row r="23" spans="1:7" ht="15">
      <c r="A23" s="5"/>
      <c r="B23" s="38"/>
      <c r="C23" s="9"/>
      <c r="D23" s="39"/>
      <c r="E23" s="14"/>
      <c r="F23" s="9"/>
      <c r="G23" s="9"/>
    </row>
    <row r="24" spans="1:7" ht="31.5" customHeight="1">
      <c r="A24" s="5"/>
      <c r="B24" s="26"/>
      <c r="C24" s="9"/>
      <c r="D24" s="9"/>
      <c r="E24" s="14"/>
      <c r="F24" s="9"/>
      <c r="G24" s="9"/>
    </row>
    <row r="25" spans="1:7" ht="15">
      <c r="A25" s="5"/>
      <c r="B25" s="26"/>
      <c r="C25" s="9"/>
      <c r="D25" s="9"/>
      <c r="E25" s="14"/>
      <c r="F25" s="9"/>
      <c r="G25" s="9"/>
    </row>
    <row r="26" spans="1:7" ht="15">
      <c r="A26" s="5"/>
      <c r="B26" s="24"/>
      <c r="C26" s="9"/>
      <c r="D26" s="9"/>
      <c r="E26" s="9"/>
      <c r="F26" s="13"/>
      <c r="G26" s="9"/>
    </row>
    <row r="27" spans="1:7" ht="15">
      <c r="A27" s="5"/>
      <c r="B27" s="38"/>
      <c r="C27" s="9"/>
      <c r="D27" s="39"/>
      <c r="E27" s="9"/>
      <c r="F27" s="9"/>
      <c r="G27" s="9"/>
    </row>
    <row r="28" spans="1:7" ht="15">
      <c r="A28" s="5"/>
      <c r="B28" s="26"/>
      <c r="C28" s="9"/>
      <c r="D28" s="9"/>
      <c r="E28" s="14"/>
      <c r="F28" s="9"/>
      <c r="G28" s="9"/>
    </row>
    <row r="29" spans="1:7" ht="15">
      <c r="A29" s="5"/>
      <c r="B29" s="26"/>
      <c r="C29" s="9"/>
      <c r="D29" s="9"/>
      <c r="E29" s="14"/>
      <c r="F29" s="13"/>
      <c r="G29" s="9"/>
    </row>
    <row r="30" spans="1:7" ht="15">
      <c r="A30" s="5"/>
      <c r="B30" s="26"/>
      <c r="C30" s="9"/>
      <c r="D30" s="9"/>
      <c r="E30" s="14"/>
      <c r="F30" s="9"/>
      <c r="G30" s="9"/>
    </row>
    <row r="31" spans="1:7" ht="19.5" customHeight="1">
      <c r="A31" s="5"/>
      <c r="B31" s="24"/>
      <c r="C31" s="9"/>
      <c r="D31" s="9"/>
      <c r="E31" s="13"/>
      <c r="F31" s="13"/>
      <c r="G31" s="9"/>
    </row>
    <row r="32" spans="1:7" ht="19.5" customHeight="1">
      <c r="A32" s="5"/>
      <c r="B32" s="38"/>
      <c r="C32" s="9"/>
      <c r="D32" s="39"/>
      <c r="E32" s="9"/>
      <c r="F32" s="9"/>
      <c r="G32" s="9"/>
    </row>
    <row r="33" spans="1:7" ht="15">
      <c r="A33" s="5"/>
      <c r="B33" s="26"/>
      <c r="C33" s="9"/>
      <c r="D33" s="9"/>
      <c r="E33" s="14"/>
      <c r="F33" s="9"/>
      <c r="G33" s="9"/>
    </row>
    <row r="34" spans="1:7" ht="15">
      <c r="A34" s="5"/>
      <c r="B34" s="26"/>
      <c r="C34" s="9"/>
      <c r="D34" s="9"/>
      <c r="E34" s="14"/>
      <c r="F34" s="9"/>
      <c r="G34" s="9"/>
    </row>
    <row r="35" spans="1:7" ht="15">
      <c r="A35" s="5"/>
      <c r="B35" s="26"/>
      <c r="C35" s="9"/>
      <c r="D35" s="9"/>
      <c r="E35" s="14"/>
      <c r="F35" s="9"/>
      <c r="G35" s="9"/>
    </row>
    <row r="36" spans="1:7" ht="15">
      <c r="A36" s="5"/>
      <c r="B36" s="24"/>
      <c r="C36" s="9"/>
      <c r="D36" s="9"/>
      <c r="E36" s="14"/>
      <c r="F36" s="9"/>
      <c r="G36" s="9"/>
    </row>
    <row r="37" spans="1:7" ht="15">
      <c r="A37" s="5"/>
      <c r="B37" s="38"/>
      <c r="C37" s="9"/>
      <c r="D37" s="39"/>
      <c r="E37" s="14"/>
      <c r="F37" s="9"/>
      <c r="G37" s="9"/>
    </row>
    <row r="38" spans="1:7" ht="15">
      <c r="A38" s="5"/>
      <c r="B38" s="26"/>
      <c r="C38" s="9"/>
      <c r="D38" s="9"/>
      <c r="E38" s="14"/>
      <c r="F38" s="9"/>
      <c r="G38" s="9"/>
    </row>
    <row r="39" spans="1:7" ht="15">
      <c r="A39" s="5"/>
      <c r="B39" s="26"/>
      <c r="C39" s="9"/>
      <c r="D39" s="9"/>
      <c r="E39" s="14"/>
      <c r="F39" s="9"/>
      <c r="G39" s="9"/>
    </row>
    <row r="40" spans="1:7" ht="15">
      <c r="A40" s="5"/>
      <c r="B40" s="26"/>
      <c r="C40" s="9"/>
      <c r="D40" s="9"/>
      <c r="E40" s="14"/>
      <c r="F40" s="9"/>
      <c r="G40" s="9"/>
    </row>
    <row r="41" spans="1:7" ht="15">
      <c r="A41" s="5"/>
      <c r="B41" s="27"/>
      <c r="C41" s="9"/>
      <c r="D41" s="9"/>
      <c r="E41" s="10"/>
      <c r="F41" s="9"/>
      <c r="G41" s="9"/>
    </row>
    <row r="42" spans="1:7" ht="16.5" customHeight="1">
      <c r="A42" s="5"/>
      <c r="B42" s="23"/>
      <c r="C42" s="9"/>
      <c r="D42" s="9"/>
      <c r="E42" s="14"/>
      <c r="F42" s="9"/>
      <c r="G42" s="9"/>
    </row>
    <row r="43" spans="1:7" ht="15">
      <c r="A43" s="5"/>
      <c r="B43" s="37"/>
      <c r="C43" s="9"/>
      <c r="D43" s="9"/>
      <c r="E43" s="9"/>
      <c r="F43" s="9"/>
      <c r="G43" s="9"/>
    </row>
    <row r="44" spans="1:7" ht="45" customHeight="1">
      <c r="A44" s="5"/>
      <c r="B44" s="24"/>
      <c r="C44" s="9"/>
      <c r="D44" s="9"/>
      <c r="E44" s="14"/>
      <c r="F44" s="9"/>
      <c r="G44" s="9"/>
    </row>
    <row r="45" spans="1:7" ht="15.75" customHeight="1">
      <c r="A45" s="5"/>
      <c r="B45" s="38"/>
      <c r="C45" s="9"/>
      <c r="D45" s="39"/>
      <c r="E45" s="9"/>
      <c r="F45" s="9"/>
      <c r="G45" s="9"/>
    </row>
    <row r="46" spans="1:7" ht="15">
      <c r="A46" s="5"/>
      <c r="B46" s="26"/>
      <c r="C46" s="9"/>
      <c r="D46" s="9"/>
      <c r="E46" s="14"/>
      <c r="F46" s="9"/>
      <c r="G46" s="9"/>
    </row>
    <row r="47" spans="1:7" ht="15">
      <c r="A47" s="5"/>
      <c r="B47" s="26"/>
      <c r="C47" s="9"/>
      <c r="D47" s="9"/>
      <c r="E47" s="14"/>
      <c r="F47" s="9"/>
      <c r="G47" s="9"/>
    </row>
    <row r="48" spans="1:7" ht="15">
      <c r="A48" s="5"/>
      <c r="B48" s="26"/>
      <c r="C48" s="9"/>
      <c r="D48" s="9"/>
      <c r="E48" s="14"/>
      <c r="F48" s="9"/>
      <c r="G48" s="9"/>
    </row>
    <row r="49" spans="1:7" ht="19.5" customHeight="1">
      <c r="A49" s="5"/>
      <c r="B49" s="26"/>
      <c r="C49" s="9"/>
      <c r="D49" s="9"/>
      <c r="E49" s="14"/>
      <c r="F49" s="9"/>
      <c r="G49" s="9"/>
    </row>
    <row r="50" spans="1:7" ht="15">
      <c r="A50" s="5"/>
      <c r="B50" s="24"/>
      <c r="C50" s="9"/>
      <c r="D50" s="9"/>
      <c r="E50" s="14"/>
      <c r="F50" s="9"/>
      <c r="G50" s="9"/>
    </row>
    <row r="51" spans="1:7" ht="16.5" customHeight="1">
      <c r="A51" s="5"/>
      <c r="B51" s="24"/>
      <c r="C51" s="9"/>
      <c r="D51" s="9"/>
      <c r="E51" s="14"/>
      <c r="F51" s="9"/>
      <c r="G51" s="9"/>
    </row>
    <row r="52" spans="1:7" ht="16.5" customHeight="1">
      <c r="A52" s="5"/>
      <c r="B52" s="24"/>
      <c r="C52" s="9"/>
      <c r="D52" s="9"/>
      <c r="E52" s="14"/>
      <c r="F52" s="9"/>
      <c r="G52" s="9"/>
    </row>
    <row r="53" spans="1:7" ht="16.5" customHeight="1">
      <c r="A53" s="40"/>
      <c r="B53" s="26"/>
      <c r="C53" s="9"/>
      <c r="D53" s="9"/>
      <c r="E53" s="14"/>
      <c r="F53" s="9"/>
      <c r="G53" s="9"/>
    </row>
    <row r="54" spans="1:7" ht="16.5" customHeight="1">
      <c r="A54" s="40"/>
      <c r="B54" s="26"/>
      <c r="C54" s="9"/>
      <c r="D54" s="9"/>
      <c r="E54" s="14"/>
      <c r="F54" s="9"/>
      <c r="G54" s="9"/>
    </row>
    <row r="55" spans="1:7" ht="16.5" customHeight="1">
      <c r="A55" s="103"/>
      <c r="B55" s="103"/>
      <c r="C55" s="41"/>
      <c r="D55" s="9"/>
      <c r="E55" s="9"/>
      <c r="F55" s="9"/>
      <c r="G55" s="9"/>
    </row>
    <row r="56" spans="1:7" ht="19.5" customHeight="1">
      <c r="A56" s="5"/>
      <c r="B56" s="42"/>
      <c r="C56" s="9"/>
      <c r="D56" s="43"/>
      <c r="E56" s="14"/>
      <c r="F56" s="9"/>
      <c r="G56" s="9"/>
    </row>
    <row r="57" spans="1:7" ht="16.5" customHeight="1">
      <c r="A57" s="5"/>
      <c r="B57" s="5"/>
      <c r="C57" s="9"/>
      <c r="D57" s="9"/>
      <c r="E57" s="14"/>
      <c r="F57" s="9"/>
      <c r="G57" s="9"/>
    </row>
    <row r="58" spans="1:7" ht="16.5" customHeight="1">
      <c r="A58" s="5"/>
      <c r="B58" s="44"/>
      <c r="C58" s="9"/>
      <c r="D58" s="9"/>
      <c r="E58" s="14"/>
      <c r="F58" s="9"/>
      <c r="G58" s="9"/>
    </row>
    <row r="59" spans="1:7" ht="16.5" customHeight="1">
      <c r="A59" s="5"/>
      <c r="B59" s="45"/>
      <c r="C59" s="9"/>
      <c r="D59" s="39"/>
      <c r="E59" s="14"/>
      <c r="F59" s="9"/>
      <c r="G59" s="9"/>
    </row>
    <row r="60" spans="1:7" ht="32.25" customHeight="1">
      <c r="A60" s="5"/>
      <c r="B60" s="46"/>
      <c r="C60" s="9"/>
      <c r="D60" s="39"/>
      <c r="E60" s="14"/>
      <c r="F60" s="9"/>
      <c r="G60" s="9"/>
    </row>
    <row r="61" spans="1:7" ht="16.5" customHeight="1">
      <c r="A61" s="5"/>
      <c r="B61" s="46"/>
      <c r="C61" s="9"/>
      <c r="D61" s="9"/>
      <c r="E61" s="14"/>
      <c r="F61" s="9"/>
      <c r="G61" s="9"/>
    </row>
    <row r="62" spans="1:7" ht="15">
      <c r="A62" s="5"/>
      <c r="B62" s="46"/>
      <c r="C62" s="9"/>
      <c r="D62" s="9"/>
      <c r="E62" s="14"/>
      <c r="F62" s="9"/>
      <c r="G62" s="9"/>
    </row>
    <row r="63" spans="1:7" ht="30.75" customHeight="1">
      <c r="A63" s="5"/>
      <c r="B63" s="23"/>
      <c r="C63" s="9"/>
      <c r="D63" s="43"/>
      <c r="E63" s="14"/>
      <c r="F63" s="9"/>
      <c r="G63" s="9"/>
    </row>
    <row r="64" spans="1:7" ht="18.75" customHeight="1">
      <c r="A64" s="102"/>
      <c r="B64" s="102"/>
      <c r="C64" s="9"/>
      <c r="D64" s="43"/>
      <c r="E64" s="13"/>
      <c r="F64" s="9"/>
      <c r="G64" s="9"/>
    </row>
    <row r="65" spans="1:5" ht="15">
      <c r="A65" s="5"/>
      <c r="C65" s="9"/>
      <c r="D65" s="7"/>
      <c r="E65" s="8"/>
    </row>
    <row r="66" spans="1:5" ht="15">
      <c r="A66" s="5"/>
      <c r="C66" s="9"/>
      <c r="D66" s="7"/>
      <c r="E66" s="8"/>
    </row>
    <row r="67" spans="1:5" ht="15">
      <c r="A67" s="5"/>
      <c r="C67" s="9"/>
      <c r="D67" s="7"/>
      <c r="E67" s="8"/>
    </row>
    <row r="68" spans="1:5" ht="15">
      <c r="A68" s="5"/>
      <c r="C68" s="9"/>
      <c r="D68" s="7"/>
      <c r="E68" s="8"/>
    </row>
    <row r="69" spans="1:5" ht="15">
      <c r="A69" s="5"/>
      <c r="C69" s="9"/>
      <c r="D69" s="7"/>
      <c r="E69" s="8"/>
    </row>
    <row r="70" spans="1:5" ht="15">
      <c r="A70" s="5"/>
      <c r="C70" s="9"/>
      <c r="D70" s="7"/>
      <c r="E70" s="8"/>
    </row>
    <row r="71" spans="1:5" ht="15">
      <c r="A71" s="5"/>
      <c r="C71" s="9"/>
      <c r="D71" s="7"/>
      <c r="E71" s="8"/>
    </row>
    <row r="72" spans="1:5" ht="15">
      <c r="A72" s="5"/>
      <c r="C72" s="9"/>
      <c r="D72" s="7"/>
      <c r="E72" s="8"/>
    </row>
    <row r="73" spans="1:5" ht="15">
      <c r="A73" s="5"/>
      <c r="C73" s="9"/>
      <c r="D73" s="7"/>
      <c r="E73" s="8"/>
    </row>
    <row r="74" spans="1:5" ht="15">
      <c r="A74" s="5"/>
      <c r="C74" s="9"/>
      <c r="D74" s="7"/>
      <c r="E74" s="8"/>
    </row>
    <row r="75" spans="1:5" ht="15">
      <c r="A75" s="5"/>
      <c r="C75" s="9"/>
      <c r="D75" s="7"/>
      <c r="E75" s="8"/>
    </row>
    <row r="76" spans="1:5" ht="15">
      <c r="A76" s="5"/>
      <c r="C76" s="9"/>
      <c r="D76" s="7"/>
      <c r="E76" s="8"/>
    </row>
    <row r="77" spans="1:5" ht="15">
      <c r="A77" s="5"/>
      <c r="C77" s="9"/>
      <c r="D77" s="7"/>
      <c r="E77" s="8"/>
    </row>
    <row r="78" spans="1:5" ht="15">
      <c r="A78" s="5"/>
      <c r="C78" s="9"/>
      <c r="D78" s="7"/>
      <c r="E78" s="8"/>
    </row>
    <row r="79" spans="1:5" ht="15">
      <c r="A79" s="5"/>
      <c r="C79" s="9"/>
      <c r="D79" s="7"/>
      <c r="E79" s="7"/>
    </row>
    <row r="80" spans="1:5" ht="15">
      <c r="A80" s="5"/>
      <c r="C80" s="9"/>
      <c r="D80" s="7"/>
      <c r="E80" s="7"/>
    </row>
    <row r="81" spans="1:5" ht="15">
      <c r="A81" s="5"/>
      <c r="C81" s="9"/>
      <c r="D81" s="7"/>
      <c r="E81" s="7"/>
    </row>
    <row r="82" spans="1:5" ht="15">
      <c r="A82" s="5"/>
      <c r="C82" s="9"/>
      <c r="D82" s="7"/>
      <c r="E82" s="7"/>
    </row>
    <row r="83" spans="1:5" ht="15">
      <c r="A83" s="5"/>
      <c r="C83" s="9"/>
      <c r="D83" s="7"/>
      <c r="E83" s="7"/>
    </row>
    <row r="84" spans="1:5" ht="15">
      <c r="A84" s="5"/>
      <c r="C84" s="9"/>
      <c r="D84" s="7"/>
      <c r="E84" s="7"/>
    </row>
    <row r="85" spans="1:5" ht="15">
      <c r="A85" s="5"/>
      <c r="C85" s="9"/>
      <c r="D85" s="7"/>
      <c r="E85" s="7"/>
    </row>
    <row r="86" spans="3:5" ht="15">
      <c r="C86" s="9"/>
      <c r="D86" s="7"/>
      <c r="E86" s="7"/>
    </row>
    <row r="87" spans="3:5" ht="15">
      <c r="C87" s="9"/>
      <c r="D87" s="7"/>
      <c r="E87" s="7"/>
    </row>
    <row r="88" spans="3:5" ht="15">
      <c r="C88" s="9"/>
      <c r="D88" s="7"/>
      <c r="E88" s="7"/>
    </row>
    <row r="89" spans="3:5" ht="15">
      <c r="C89" s="9"/>
      <c r="D89" s="7"/>
      <c r="E89" s="7"/>
    </row>
    <row r="90" spans="3:5" ht="15">
      <c r="C90" s="9"/>
      <c r="D90" s="7"/>
      <c r="E90" s="7"/>
    </row>
    <row r="91" spans="3:5" ht="15">
      <c r="C91" s="9"/>
      <c r="D91" s="7"/>
      <c r="E91" s="7"/>
    </row>
    <row r="92" spans="3:5" ht="15">
      <c r="C92" s="9"/>
      <c r="D92" s="7"/>
      <c r="E92" s="7"/>
    </row>
    <row r="93" spans="3:5" ht="15">
      <c r="C93" s="9"/>
      <c r="D93" s="7"/>
      <c r="E93" s="7"/>
    </row>
    <row r="94" spans="3:5" ht="15">
      <c r="C94" s="9"/>
      <c r="D94" s="7"/>
      <c r="E94" s="7"/>
    </row>
    <row r="95" spans="3:5" ht="15">
      <c r="C95" s="9"/>
      <c r="D95" s="7"/>
      <c r="E95" s="7"/>
    </row>
    <row r="96" spans="3:5" ht="15">
      <c r="C96" s="9"/>
      <c r="D96" s="7"/>
      <c r="E96" s="7"/>
    </row>
    <row r="97" spans="3:5" ht="15">
      <c r="C97" s="9"/>
      <c r="D97" s="7"/>
      <c r="E97" s="7"/>
    </row>
    <row r="98" spans="3:5" ht="15">
      <c r="C98" s="9"/>
      <c r="D98" s="7"/>
      <c r="E98" s="7"/>
    </row>
    <row r="99" spans="3:5" ht="15">
      <c r="C99" s="9"/>
      <c r="D99" s="7"/>
      <c r="E99" s="7"/>
    </row>
    <row r="100" spans="3:5" ht="15">
      <c r="C100" s="9"/>
      <c r="D100" s="7"/>
      <c r="E100" s="7"/>
    </row>
    <row r="101" spans="3:5" ht="15">
      <c r="C101" s="9"/>
      <c r="D101" s="7"/>
      <c r="E101" s="7"/>
    </row>
    <row r="102" spans="3:5" ht="15">
      <c r="C102" s="9"/>
      <c r="D102" s="7"/>
      <c r="E102" s="7"/>
    </row>
    <row r="103" spans="3:5" ht="15">
      <c r="C103" s="9"/>
      <c r="D103" s="7"/>
      <c r="E103" s="7"/>
    </row>
    <row r="104" spans="3:5" ht="15">
      <c r="C104" s="9"/>
      <c r="D104" s="7"/>
      <c r="E104" s="7"/>
    </row>
    <row r="105" spans="3:5" ht="15">
      <c r="C105" s="9"/>
      <c r="D105" s="7"/>
      <c r="E105" s="7"/>
    </row>
    <row r="106" spans="3:5" ht="15">
      <c r="C106" s="9"/>
      <c r="D106" s="7"/>
      <c r="E106" s="7"/>
    </row>
    <row r="107" spans="3:5" ht="15">
      <c r="C107" s="9"/>
      <c r="D107" s="7"/>
      <c r="E107" s="7"/>
    </row>
    <row r="108" spans="3:5" ht="15">
      <c r="C108" s="9"/>
      <c r="D108" s="7"/>
      <c r="E108" s="7"/>
    </row>
    <row r="109" spans="3:5" ht="15">
      <c r="C109" s="9"/>
      <c r="D109" s="7"/>
      <c r="E109" s="7"/>
    </row>
    <row r="110" spans="4:5" ht="15">
      <c r="D110" s="7"/>
      <c r="E110" s="7"/>
    </row>
    <row r="111" spans="4:5" ht="15">
      <c r="D111" s="7"/>
      <c r="E111" s="7"/>
    </row>
  </sheetData>
  <sheetProtection/>
  <mergeCells count="11">
    <mergeCell ref="A4:G4"/>
    <mergeCell ref="A5:G5"/>
    <mergeCell ref="D6:F6"/>
    <mergeCell ref="F8:G8"/>
    <mergeCell ref="B8:B9"/>
    <mergeCell ref="D8:D9"/>
    <mergeCell ref="E8:E9"/>
    <mergeCell ref="C8:C9"/>
    <mergeCell ref="A64:B64"/>
    <mergeCell ref="A55:B55"/>
    <mergeCell ref="A8:A9"/>
  </mergeCells>
  <printOptions/>
  <pageMargins left="0.52" right="0.2" top="0.35" bottom="0.78" header="0.08" footer="0.08"/>
  <pageSetup horizontalDpi="120" verticalDpi="12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53"/>
  <sheetViews>
    <sheetView zoomScalePageLayoutView="0" workbookViewId="0" topLeftCell="A2">
      <selection activeCell="A5" sqref="A1:IV16384"/>
    </sheetView>
  </sheetViews>
  <sheetFormatPr defaultColWidth="9.00390625" defaultRowHeight="12.75"/>
  <cols>
    <col min="1" max="1" width="57.125" style="1" customWidth="1"/>
    <col min="2" max="5" width="11.75390625" style="15" customWidth="1"/>
    <col min="6" max="16384" width="9.125" style="15" customWidth="1"/>
  </cols>
  <sheetData>
    <row r="2" spans="1:5" ht="15.75">
      <c r="A2" s="106"/>
      <c r="B2" s="106"/>
      <c r="C2" s="106"/>
      <c r="D2" s="106"/>
      <c r="E2" s="106"/>
    </row>
    <row r="4" spans="1:6" ht="21" customHeight="1">
      <c r="A4" s="16"/>
      <c r="B4" s="17"/>
      <c r="C4" s="17"/>
      <c r="D4" s="107"/>
      <c r="E4" s="107"/>
      <c r="F4" s="18"/>
    </row>
    <row r="5" spans="1:5" ht="42" customHeight="1">
      <c r="A5" s="19"/>
      <c r="B5" s="20"/>
      <c r="C5" s="20"/>
      <c r="D5" s="20"/>
      <c r="E5" s="20"/>
    </row>
    <row r="6" spans="1:2" ht="18.75" customHeight="1">
      <c r="A6" s="21"/>
      <c r="B6" s="22"/>
    </row>
    <row r="7" spans="1:2" ht="14.25">
      <c r="A7" s="23"/>
      <c r="B7" s="22"/>
    </row>
    <row r="8" spans="1:2" ht="17.25" customHeight="1">
      <c r="A8" s="24"/>
      <c r="B8" s="25"/>
    </row>
    <row r="9" spans="1:2" ht="15">
      <c r="A9" s="26"/>
      <c r="B9" s="25"/>
    </row>
    <row r="10" spans="1:2" ht="15">
      <c r="A10" s="26"/>
      <c r="B10" s="25"/>
    </row>
    <row r="11" spans="1:2" ht="14.25">
      <c r="A11" s="24"/>
      <c r="B11" s="25"/>
    </row>
    <row r="12" spans="1:2" ht="15">
      <c r="A12" s="26"/>
      <c r="B12" s="25"/>
    </row>
    <row r="13" spans="1:2" ht="15">
      <c r="A13" s="26"/>
      <c r="B13" s="22"/>
    </row>
    <row r="14" spans="1:2" ht="14.25">
      <c r="A14" s="24"/>
      <c r="B14" s="22"/>
    </row>
    <row r="15" spans="1:2" ht="15">
      <c r="A15" s="26"/>
      <c r="B15" s="22"/>
    </row>
    <row r="16" spans="1:2" ht="15">
      <c r="A16" s="26"/>
      <c r="B16" s="22"/>
    </row>
    <row r="17" spans="1:2" ht="14.25">
      <c r="A17" s="24"/>
      <c r="B17" s="22"/>
    </row>
    <row r="18" spans="1:2" ht="15">
      <c r="A18" s="26"/>
      <c r="B18" s="22"/>
    </row>
    <row r="19" spans="1:2" ht="15">
      <c r="A19" s="26"/>
      <c r="B19" s="22"/>
    </row>
    <row r="20" spans="1:2" ht="15">
      <c r="A20" s="26"/>
      <c r="B20" s="22"/>
    </row>
    <row r="21" spans="1:2" ht="19.5" customHeight="1">
      <c r="A21" s="24"/>
      <c r="B21" s="22"/>
    </row>
    <row r="22" spans="1:2" ht="15">
      <c r="A22" s="26"/>
      <c r="B22" s="22"/>
    </row>
    <row r="23" spans="1:2" ht="15">
      <c r="A23" s="26"/>
      <c r="B23" s="22"/>
    </row>
    <row r="24" spans="1:2" ht="32.25" customHeight="1">
      <c r="A24" s="26"/>
      <c r="B24" s="22"/>
    </row>
    <row r="25" spans="1:2" ht="15">
      <c r="A25" s="26"/>
      <c r="B25" s="22"/>
    </row>
    <row r="26" spans="1:2" ht="14.25">
      <c r="A26" s="24"/>
      <c r="B26" s="22"/>
    </row>
    <row r="27" spans="1:2" ht="15">
      <c r="A27" s="26"/>
      <c r="B27" s="22"/>
    </row>
    <row r="28" spans="1:2" ht="15">
      <c r="A28" s="26"/>
      <c r="B28" s="22"/>
    </row>
    <row r="29" spans="1:2" s="29" customFormat="1" ht="15">
      <c r="A29" s="27"/>
      <c r="B29" s="28"/>
    </row>
    <row r="30" spans="1:2" ht="47.25" customHeight="1">
      <c r="A30" s="30"/>
      <c r="B30" s="22"/>
    </row>
    <row r="31" spans="1:2" ht="15">
      <c r="A31" s="27"/>
      <c r="B31" s="25"/>
    </row>
    <row r="32" spans="1:2" ht="15">
      <c r="A32" s="27"/>
      <c r="B32" s="25"/>
    </row>
    <row r="33" spans="1:2" ht="14.25">
      <c r="A33" s="31"/>
      <c r="B33" s="22"/>
    </row>
    <row r="34" spans="1:2" ht="45" customHeight="1">
      <c r="A34" s="24"/>
      <c r="B34" s="22"/>
    </row>
    <row r="35" spans="1:2" ht="15">
      <c r="A35" s="26"/>
      <c r="B35" s="22"/>
    </row>
    <row r="36" spans="1:2" ht="15">
      <c r="A36" s="26"/>
      <c r="B36" s="22"/>
    </row>
    <row r="37" spans="1:2" ht="14.25">
      <c r="A37" s="24"/>
      <c r="B37" s="22"/>
    </row>
    <row r="38" spans="1:2" ht="16.5" customHeight="1">
      <c r="A38" s="24"/>
      <c r="B38" s="22"/>
    </row>
    <row r="39" spans="1:2" ht="15">
      <c r="A39" s="32"/>
      <c r="B39" s="22"/>
    </row>
    <row r="40" spans="1:2" ht="14.25">
      <c r="A40" s="31"/>
      <c r="B40" s="22"/>
    </row>
    <row r="41" spans="1:2" ht="15">
      <c r="A41" s="26"/>
      <c r="B41" s="22"/>
    </row>
    <row r="42" spans="1:2" ht="14.25">
      <c r="A42" s="31"/>
      <c r="B42" s="28"/>
    </row>
    <row r="43" spans="1:2" ht="12.75">
      <c r="A43" s="2"/>
      <c r="B43" s="33"/>
    </row>
    <row r="44" spans="1:2" ht="12.75">
      <c r="A44" s="2"/>
      <c r="B44" s="33"/>
    </row>
    <row r="45" spans="1:2" ht="12.75">
      <c r="A45" s="2"/>
      <c r="B45" s="33"/>
    </row>
    <row r="46" spans="1:2" ht="12.75">
      <c r="A46" s="2"/>
      <c r="B46" s="33"/>
    </row>
    <row r="47" spans="1:2" ht="12.75">
      <c r="A47" s="2"/>
      <c r="B47" s="33"/>
    </row>
    <row r="48" spans="1:2" ht="12.75">
      <c r="A48" s="2"/>
      <c r="B48" s="33"/>
    </row>
    <row r="49" spans="1:2" ht="12.75">
      <c r="A49" s="2"/>
      <c r="B49" s="33"/>
    </row>
    <row r="50" spans="1:2" ht="12.75">
      <c r="A50" s="2"/>
      <c r="B50" s="33"/>
    </row>
    <row r="51" spans="1:2" ht="12.75">
      <c r="A51" s="2"/>
      <c r="B51" s="33"/>
    </row>
    <row r="52" spans="1:2" ht="12.75">
      <c r="A52" s="2"/>
      <c r="B52" s="34"/>
    </row>
    <row r="53" spans="1:2" ht="12.75">
      <c r="A53" s="2"/>
      <c r="B53" s="34"/>
    </row>
  </sheetData>
  <sheetProtection/>
  <mergeCells count="2">
    <mergeCell ref="A2:E2"/>
    <mergeCell ref="D4:E4"/>
  </mergeCells>
  <printOptions/>
  <pageMargins left="0.75" right="0.24" top="0.33" bottom="0.25" header="0.22" footer="0.16"/>
  <pageSetup horizontalDpi="120" verticalDpi="12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Миг</dc:creator>
  <cp:keywords/>
  <dc:description/>
  <cp:lastModifiedBy>info3</cp:lastModifiedBy>
  <cp:lastPrinted>2012-02-08T05:12:58Z</cp:lastPrinted>
  <dcterms:created xsi:type="dcterms:W3CDTF">2002-08-21T11:19:18Z</dcterms:created>
  <dcterms:modified xsi:type="dcterms:W3CDTF">2012-03-16T10:03:09Z</dcterms:modified>
  <cp:category/>
  <cp:version/>
  <cp:contentType/>
  <cp:contentStatus/>
</cp:coreProperties>
</file>