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'Лист1'!$A$1:$D$70</definedName>
  </definedNames>
  <calcPr fullCalcOnLoad="1"/>
</workbook>
</file>

<file path=xl/sharedStrings.xml><?xml version="1.0" encoding="utf-8"?>
<sst xmlns="http://schemas.openxmlformats.org/spreadsheetml/2006/main" count="71" uniqueCount="62">
  <si>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</si>
  <si>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</si>
  <si>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</si>
  <si>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</si>
  <si>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</si>
  <si>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</si>
  <si>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</si>
  <si>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</si>
  <si>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</si>
  <si>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</si>
  <si>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</si>
  <si>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</si>
  <si>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</si>
  <si>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</si>
  <si>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</si>
  <si>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</si>
  <si>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</si>
  <si>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</si>
  <si>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</si>
  <si>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</si>
  <si>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</si>
  <si>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</si>
  <si>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</si>
  <si>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</si>
  <si>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</si>
  <si>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</si>
  <si>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</si>
  <si>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</si>
  <si>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</si>
  <si>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</si>
  <si>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</si>
  <si>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</si>
  <si>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</si>
  <si>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</si>
  <si>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</si>
  <si>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</si>
  <si>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</si>
  <si>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</si>
  <si>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</si>
  <si>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</si>
  <si>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</si>
  <si>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</si>
  <si>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</si>
  <si>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</si>
  <si>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</si>
  <si>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</si>
  <si>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</si>
  <si>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</si>
  <si>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</si>
  <si>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</si>
  <si>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</si>
  <si>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</si>
  <si>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</si>
  <si>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</si>
  <si>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</si>
  <si>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</si>
  <si>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</si>
  <si>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</si>
  <si>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</si>
  <si>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 xml:space="preserve">           АНАЛИЗ ИСПОЛНЕНИЯ БЮДЖЕТА ГОРОДА ШУМЕРЛЯ</t>
  </si>
  <si>
    <t xml:space="preserve">ПО СОСТОЯНИЮ НА 01.09.2011Г. </t>
  </si>
  <si>
    <t>на 01.09.2011г.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</si>
</sst>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7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14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5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 horizontal="left"/>
    </xf>
    <xf numFmtId="0" fontId="17" fillId="0" borderId="0" xfId="0" applyFont="1" applyAlignment="1" applyProtection="1">
      <alignment horizontal="left" wrapText="1"/>
      <protection/>
    </xf>
    <xf numFmtId="170" fontId="17" fillId="33" borderId="0" xfId="0" applyNumberFormat="1" applyFont="1" applyFill="1" applyBorder="1" applyAlignment="1">
      <alignment horizontal="right" shrinkToFit="1"/>
    </xf>
    <xf numFmtId="169" fontId="18" fillId="0" borderId="0" xfId="0" applyNumberFormat="1" applyFont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17" fillId="0" borderId="0" xfId="0" applyNumberFormat="1" applyFont="1" applyBorder="1" applyAlignment="1" applyProtection="1">
      <alignment horizontal="right"/>
      <protection/>
    </xf>
    <xf numFmtId="169" fontId="17" fillId="33" borderId="0" xfId="0" applyNumberFormat="1" applyFont="1" applyFill="1" applyBorder="1" applyAlignment="1" applyProtection="1">
      <alignment horizontal="right"/>
      <protection/>
    </xf>
    <xf numFmtId="169" fontId="20" fillId="0" borderId="0" xfId="0" applyNumberFormat="1" applyFont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6" xfId="0" applyFont="1" applyBorder="1" applyAlignment="1">
      <alignment/>
    </xf>
    <xf numFmtId="0" fontId="17" fillId="0" borderId="17" xfId="0" applyFont="1" applyBorder="1" applyAlignment="1" applyProtection="1">
      <alignment horizontal="left"/>
      <protection/>
    </xf>
    <xf numFmtId="0" fontId="17" fillId="0" borderId="18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4" xfId="0" applyFont="1" applyBorder="1" applyAlignment="1" applyProtection="1">
      <alignment horizontal="left"/>
      <protection/>
    </xf>
    <xf numFmtId="169" fontId="22" fillId="33" borderId="0" xfId="0" applyNumberFormat="1" applyFont="1" applyFill="1" applyAlignment="1" applyProtection="1">
      <alignment horizontal="right"/>
      <protection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 applyProtection="1">
      <alignment horizontal="left" wrapText="1"/>
      <protection/>
    </xf>
    <xf numFmtId="0" fontId="17" fillId="0" borderId="18" xfId="0" applyFont="1" applyBorder="1" applyAlignment="1" applyProtection="1">
      <alignment horizontal="left" wrapText="1"/>
      <protection/>
    </xf>
    <xf numFmtId="0" fontId="17" fillId="0" borderId="15" xfId="0" applyFont="1" applyBorder="1" applyAlignment="1" applyProtection="1">
      <alignment horizontal="left" wrapText="1"/>
      <protection/>
    </xf>
    <xf numFmtId="0" fontId="17" fillId="0" borderId="14" xfId="0" applyFont="1" applyBorder="1" applyAlignment="1" applyProtection="1">
      <alignment horizontal="left" wrapText="1"/>
      <protection/>
    </xf>
    <xf numFmtId="170" fontId="18" fillId="33" borderId="0" xfId="0" applyNumberFormat="1" applyFont="1" applyFill="1" applyAlignment="1">
      <alignment wrapText="1"/>
    </xf>
    <xf numFmtId="173" fontId="17" fillId="33" borderId="0" xfId="0" applyNumberFormat="1" applyFont="1" applyFill="1" applyBorder="1" applyAlignment="1">
      <alignment wrapText="1"/>
    </xf>
    <xf numFmtId="169" fontId="17" fillId="34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view="pageBreakPreview" zoomScaleSheetLayoutView="100" zoomScalePageLayoutView="0" workbookViewId="0" topLeftCell="A1">
      <selection activeCell="C48" sqref="C48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3" width="15.125" style="1" customWidth="1"/>
    <col min="4" max="4" width="15.75390625" style="3" customWidth="1"/>
    <col min="5" max="5" width="9.875" style="3" customWidth="1"/>
    <col min="6" max="6" width="9.75390625" style="3" customWidth="1"/>
    <col min="7" max="7" width="8.125" style="3" customWidth="1"/>
    <col min="8" max="8" width="8.375" style="3" customWidth="1"/>
    <col min="9" max="9" width="8.25390625" style="3" customWidth="1"/>
    <col min="10" max="10" width="9.875" style="3" customWidth="1"/>
    <col min="11" max="11" width="7.625" style="3" customWidth="1"/>
    <col min="12" max="12" width="8.25390625" style="3" customWidth="1"/>
    <col min="13" max="13" width="8.375" style="3" customWidth="1"/>
    <col min="14" max="14" width="9.625" style="3" bestFit="1" customWidth="1"/>
    <col min="15" max="15" width="8.00390625" style="3" customWidth="1"/>
    <col min="16" max="16" width="8.125" style="3" customWidth="1"/>
    <col min="17" max="17" width="8.625" style="3" customWidth="1"/>
    <col min="18" max="16384" width="9.125" style="3" customWidth="1"/>
  </cols>
  <sheetData>
    <row r="1" spans="1:4" ht="12.75">
      <c r="A1" s="102" t="s">
        <v>59</v>
      </c>
      <c r="B1" s="102"/>
      <c r="C1" s="102"/>
      <c r="D1" s="102"/>
    </row>
    <row r="2" spans="1:4" ht="12.75">
      <c r="A2" s="102" t="s">
        <v>60</v>
      </c>
      <c r="B2" s="102"/>
      <c r="C2" s="102"/>
      <c r="D2" s="102"/>
    </row>
    <row r="3" spans="1:4" ht="12.75">
      <c r="A3"/>
      <c r="B3"/>
      <c r="C3" s="47"/>
      <c r="D3" s="47"/>
    </row>
    <row r="4" spans="1:6" ht="14.25">
      <c r="A4" s="46" t="s">
        <v>0</v>
      </c>
      <c r="B4" s="46"/>
      <c r="C4" s="46"/>
      <c r="D4" s="46"/>
      <c r="E4" s="4"/>
      <c r="F4" s="11"/>
    </row>
    <row r="5" spans="1:4" ht="12.75">
      <c r="A5" s="88"/>
      <c r="B5" s="91" t="s">
        <v>55</v>
      </c>
      <c r="C5" s="61" t="s">
        <v>43</v>
      </c>
      <c r="D5" s="48" t="s">
        <v>2</v>
      </c>
    </row>
    <row r="6" spans="1:4" ht="12.75" customHeight="1">
      <c r="A6" s="89" t="s">
        <v>3</v>
      </c>
      <c r="B6" s="77" t="s">
        <v>56</v>
      </c>
      <c r="C6" s="62" t="s">
        <v>61</v>
      </c>
      <c r="D6" s="77" t="s">
        <v>4</v>
      </c>
    </row>
    <row r="7" spans="1:4" ht="25.5" customHeight="1">
      <c r="A7" s="89" t="s">
        <v>5</v>
      </c>
      <c r="B7" s="77"/>
      <c r="C7" s="63"/>
      <c r="D7" s="77" t="s">
        <v>57</v>
      </c>
    </row>
    <row r="8" spans="1:4" ht="12.75">
      <c r="A8" s="90"/>
      <c r="B8" s="92"/>
      <c r="C8" s="64"/>
      <c r="D8" s="78" t="s">
        <v>58</v>
      </c>
    </row>
    <row r="9" spans="1:4" ht="12.75">
      <c r="A9" s="49"/>
      <c r="B9" s="49"/>
      <c r="C9" s="50"/>
      <c r="D9" s="50"/>
    </row>
    <row r="10" spans="1:4" ht="15">
      <c r="A10" s="65" t="s">
        <v>6</v>
      </c>
      <c r="B10" s="51">
        <f>+B11+B13+B17+B20+B22</f>
        <v>99958.9</v>
      </c>
      <c r="C10" s="81">
        <f>+C11+C13+C17+C20+C22</f>
        <v>67411</v>
      </c>
      <c r="D10" s="51">
        <f>C10*100/B10</f>
        <v>67.43871731281557</v>
      </c>
    </row>
    <row r="11" spans="1:4" ht="14.25">
      <c r="A11" s="59" t="s">
        <v>7</v>
      </c>
      <c r="B11" s="82">
        <f>(+B12)</f>
        <v>55000</v>
      </c>
      <c r="C11" s="82">
        <f>(+C12)</f>
        <v>36530.3</v>
      </c>
      <c r="D11" s="52">
        <f>C11*100/B11</f>
        <v>66.41872727272728</v>
      </c>
    </row>
    <row r="12" spans="1:4" ht="14.25">
      <c r="A12" s="59" t="s">
        <v>8</v>
      </c>
      <c r="B12" s="82">
        <v>55000</v>
      </c>
      <c r="C12" s="82">
        <v>36530.3</v>
      </c>
      <c r="D12" s="52">
        <f>C12*100/B12</f>
        <v>66.41872727272728</v>
      </c>
    </row>
    <row r="13" spans="1:4" s="6" customFormat="1" ht="15">
      <c r="A13" s="59" t="s">
        <v>9</v>
      </c>
      <c r="B13" s="82">
        <f>+B15+B16</f>
        <v>21918.5</v>
      </c>
      <c r="C13" s="82">
        <f>+C15+C16</f>
        <v>16273.300000000001</v>
      </c>
      <c r="D13" s="52">
        <f>C13*100/B13</f>
        <v>74.24458790519424</v>
      </c>
    </row>
    <row r="14" spans="1:4" ht="14.25">
      <c r="A14" s="59" t="s">
        <v>10</v>
      </c>
      <c r="B14" s="83"/>
      <c r="C14" s="83"/>
      <c r="D14" s="52"/>
    </row>
    <row r="15" spans="1:4" ht="14.25">
      <c r="A15" s="59" t="s">
        <v>11</v>
      </c>
      <c r="B15" s="82">
        <v>21900</v>
      </c>
      <c r="C15" s="82">
        <v>16254.1</v>
      </c>
      <c r="D15" s="52">
        <f aca="true" t="shared" si="0" ref="D15:D20">C15*100/B15</f>
        <v>74.21963470319635</v>
      </c>
    </row>
    <row r="16" spans="1:4" ht="14.25">
      <c r="A16" s="59" t="s">
        <v>49</v>
      </c>
      <c r="B16" s="82">
        <v>18.5</v>
      </c>
      <c r="C16" s="82">
        <v>19.2</v>
      </c>
      <c r="D16" s="52">
        <f t="shared" si="0"/>
        <v>103.78378378378379</v>
      </c>
    </row>
    <row r="17" spans="1:4" ht="14.25">
      <c r="A17" s="59" t="s">
        <v>32</v>
      </c>
      <c r="B17" s="82">
        <f>+B18+B19</f>
        <v>14910.4</v>
      </c>
      <c r="C17" s="82">
        <f>C18+C19</f>
        <v>9222.4</v>
      </c>
      <c r="D17" s="52">
        <f t="shared" si="0"/>
        <v>61.85213005687306</v>
      </c>
    </row>
    <row r="18" spans="1:4" ht="14.25">
      <c r="A18" s="59" t="s">
        <v>33</v>
      </c>
      <c r="B18" s="82">
        <v>300</v>
      </c>
      <c r="C18" s="82">
        <v>368.5</v>
      </c>
      <c r="D18" s="52">
        <f t="shared" si="0"/>
        <v>122.83333333333333</v>
      </c>
    </row>
    <row r="19" spans="1:4" ht="14.25">
      <c r="A19" s="59" t="s">
        <v>38</v>
      </c>
      <c r="B19" s="82">
        <v>14610.4</v>
      </c>
      <c r="C19" s="82">
        <v>8853.9</v>
      </c>
      <c r="D19" s="52">
        <f t="shared" si="0"/>
        <v>60.599983573345014</v>
      </c>
    </row>
    <row r="20" spans="1:4" ht="14.25">
      <c r="A20" s="59" t="s">
        <v>12</v>
      </c>
      <c r="B20" s="82">
        <v>8100</v>
      </c>
      <c r="C20" s="82">
        <v>5385</v>
      </c>
      <c r="D20" s="52">
        <f t="shared" si="0"/>
        <v>66.48148148148148</v>
      </c>
    </row>
    <row r="21" spans="1:4" ht="12.75" customHeight="1">
      <c r="A21" s="103" t="s">
        <v>50</v>
      </c>
      <c r="B21" s="82"/>
      <c r="C21" s="84"/>
      <c r="D21" s="52"/>
    </row>
    <row r="22" spans="1:4" ht="19.5" customHeight="1">
      <c r="A22" s="104"/>
      <c r="B22" s="93">
        <v>30</v>
      </c>
      <c r="C22" s="85">
        <v>0</v>
      </c>
      <c r="D22" s="52">
        <f>C22*100/B22</f>
        <v>0</v>
      </c>
    </row>
    <row r="23" spans="1:4" ht="15">
      <c r="A23" s="65" t="s">
        <v>13</v>
      </c>
      <c r="B23" s="51">
        <f>(B25+B30+B34+B35+B33)</f>
        <v>56877.5</v>
      </c>
      <c r="C23" s="81">
        <f>C25+C30+C33+C34+C35</f>
        <v>22652.3</v>
      </c>
      <c r="D23" s="52">
        <f>C23*100/B23</f>
        <v>39.8264691661905</v>
      </c>
    </row>
    <row r="24" spans="1:4" ht="25.5">
      <c r="A24" s="59" t="s">
        <v>34</v>
      </c>
      <c r="B24" s="82"/>
      <c r="C24" s="82"/>
      <c r="D24" s="52"/>
    </row>
    <row r="25" spans="1:4" ht="14.25">
      <c r="A25" s="59" t="s">
        <v>35</v>
      </c>
      <c r="B25" s="101">
        <f>B26+B27+B28+B29</f>
        <v>25729.1</v>
      </c>
      <c r="C25" s="82">
        <f>C26+C27+C28+C29</f>
        <v>6240.5</v>
      </c>
      <c r="D25" s="52">
        <f>C25*100/B25</f>
        <v>24.254637744810353</v>
      </c>
    </row>
    <row r="26" spans="1:4" ht="25.5">
      <c r="A26" s="59" t="s">
        <v>40</v>
      </c>
      <c r="B26" s="101">
        <v>21677.6</v>
      </c>
      <c r="C26" s="82">
        <v>4287.8</v>
      </c>
      <c r="D26" s="52">
        <f>C26*100/B26</f>
        <v>19.779864929697016</v>
      </c>
    </row>
    <row r="27" spans="1:4" ht="14.25">
      <c r="A27" s="59" t="s">
        <v>39</v>
      </c>
      <c r="B27" s="101">
        <v>3851.5</v>
      </c>
      <c r="C27" s="82">
        <v>1836.1</v>
      </c>
      <c r="D27" s="52">
        <f>C27*100/B27</f>
        <v>47.67233545371933</v>
      </c>
    </row>
    <row r="28" spans="1:4" ht="14.25">
      <c r="A28" s="59" t="s">
        <v>54</v>
      </c>
      <c r="B28" s="101"/>
      <c r="C28" s="82">
        <v>0</v>
      </c>
      <c r="D28" s="52"/>
    </row>
    <row r="29" spans="1:4" ht="14.25">
      <c r="A29" s="59" t="s">
        <v>41</v>
      </c>
      <c r="B29" s="101">
        <v>200</v>
      </c>
      <c r="C29" s="82">
        <v>116.6</v>
      </c>
      <c r="D29" s="52">
        <f>C29*100/B29</f>
        <v>58.3</v>
      </c>
    </row>
    <row r="30" spans="1:4" ht="25.5">
      <c r="A30" s="59" t="s">
        <v>14</v>
      </c>
      <c r="B30" s="82">
        <f>+B31</f>
        <v>1800</v>
      </c>
      <c r="C30" s="82">
        <f>+C31</f>
        <v>1097.7</v>
      </c>
      <c r="D30" s="52">
        <f>C30*100/B30</f>
        <v>60.983333333333334</v>
      </c>
    </row>
    <row r="31" spans="1:4" ht="14.25">
      <c r="A31" s="59" t="s">
        <v>15</v>
      </c>
      <c r="B31" s="82">
        <v>1800</v>
      </c>
      <c r="C31" s="82">
        <v>1097.7</v>
      </c>
      <c r="D31" s="52">
        <f>C31*100/B31</f>
        <v>60.983333333333334</v>
      </c>
    </row>
    <row r="32" spans="1:4" ht="14.25">
      <c r="A32" s="59" t="s">
        <v>16</v>
      </c>
      <c r="B32" s="82"/>
      <c r="C32" s="82"/>
      <c r="D32" s="52"/>
    </row>
    <row r="33" spans="1:4" ht="14.25">
      <c r="A33" s="59" t="s">
        <v>17</v>
      </c>
      <c r="B33" s="82">
        <v>25648.4</v>
      </c>
      <c r="C33" s="82">
        <v>13324.1</v>
      </c>
      <c r="D33" s="52">
        <f>C33*100/B33</f>
        <v>51.94904945337721</v>
      </c>
    </row>
    <row r="34" spans="1:4" ht="14.25">
      <c r="A34" s="59" t="s">
        <v>18</v>
      </c>
      <c r="B34" s="82">
        <v>3700</v>
      </c>
      <c r="C34" s="82">
        <v>1990</v>
      </c>
      <c r="D34" s="52">
        <f>C34*100/B34</f>
        <v>53.78378378378378</v>
      </c>
    </row>
    <row r="35" spans="1:4" ht="14.25">
      <c r="A35" s="59" t="s">
        <v>19</v>
      </c>
      <c r="B35" s="82"/>
      <c r="C35" s="82"/>
      <c r="D35" s="52"/>
    </row>
    <row r="36" spans="1:4" ht="15">
      <c r="A36" s="65" t="s">
        <v>52</v>
      </c>
      <c r="B36" s="51">
        <f>B39+B40++B41+B42</f>
        <v>188392.3</v>
      </c>
      <c r="C36" s="86">
        <f>C38+C42</f>
        <v>85493.7</v>
      </c>
      <c r="D36" s="51">
        <f>C36*100/B36</f>
        <v>45.380676386455285</v>
      </c>
    </row>
    <row r="37" spans="1:4" ht="15">
      <c r="A37" s="66" t="s">
        <v>20</v>
      </c>
      <c r="B37" s="87"/>
      <c r="C37" s="87"/>
      <c r="D37" s="51"/>
    </row>
    <row r="38" spans="1:4" ht="15">
      <c r="A38" s="66" t="s">
        <v>21</v>
      </c>
      <c r="B38" s="51">
        <f>+B39+B40+B41</f>
        <v>188392.3</v>
      </c>
      <c r="C38" s="81">
        <f>+C39+C40+C41</f>
        <v>86035.5</v>
      </c>
      <c r="D38" s="51">
        <f>C38*100/B38</f>
        <v>45.66826775828949</v>
      </c>
    </row>
    <row r="39" spans="1:4" ht="14.25">
      <c r="A39" s="67" t="s">
        <v>22</v>
      </c>
      <c r="B39" s="82">
        <v>38756.2</v>
      </c>
      <c r="C39" s="82">
        <v>24453.5</v>
      </c>
      <c r="D39" s="52">
        <f>C39*100/B39</f>
        <v>63.095711137830854</v>
      </c>
    </row>
    <row r="40" spans="1:4" ht="14.25">
      <c r="A40" s="67" t="s">
        <v>42</v>
      </c>
      <c r="B40" s="82">
        <v>128043.4</v>
      </c>
      <c r="C40" s="82">
        <v>61107.4</v>
      </c>
      <c r="D40" s="52">
        <f>C40*100/B40</f>
        <v>47.72397483978089</v>
      </c>
    </row>
    <row r="41" spans="1:4" ht="14.25">
      <c r="A41" s="79" t="s">
        <v>51</v>
      </c>
      <c r="B41" s="82">
        <v>21592.7</v>
      </c>
      <c r="C41" s="82">
        <v>474.6</v>
      </c>
      <c r="D41" s="52">
        <f>C41*100/B41</f>
        <v>2.1979650530040242</v>
      </c>
    </row>
    <row r="42" spans="1:4" ht="38.25">
      <c r="A42" s="79" t="s">
        <v>53</v>
      </c>
      <c r="B42" s="82"/>
      <c r="C42" s="82">
        <v>-541.8</v>
      </c>
      <c r="D42" s="52"/>
    </row>
    <row r="43" spans="1:4" ht="15">
      <c r="A43" s="68" t="s">
        <v>23</v>
      </c>
      <c r="B43" s="51">
        <f>+B44+B38</f>
        <v>345228.69999999995</v>
      </c>
      <c r="C43" s="81">
        <f>(C10+C23+C36)</f>
        <v>175557</v>
      </c>
      <c r="D43" s="51">
        <f>C43*100/B43</f>
        <v>50.8523769895145</v>
      </c>
    </row>
    <row r="44" spans="1:4" ht="14.25">
      <c r="A44" s="67" t="s">
        <v>36</v>
      </c>
      <c r="B44" s="87">
        <f>+B10+B23</f>
        <v>156836.4</v>
      </c>
      <c r="C44" s="87">
        <f>+C10+C23</f>
        <v>90063.3</v>
      </c>
      <c r="D44" s="52">
        <f>C44*100/B44</f>
        <v>57.42499827846087</v>
      </c>
    </row>
    <row r="45" spans="1:4" ht="14.25">
      <c r="A45" s="69"/>
      <c r="B45" s="69"/>
      <c r="C45" s="46"/>
      <c r="D45" s="52"/>
    </row>
    <row r="46" spans="1:4" ht="12.75">
      <c r="A46" s="94"/>
      <c r="B46" s="91" t="s">
        <v>55</v>
      </c>
      <c r="C46" s="48" t="s">
        <v>1</v>
      </c>
      <c r="D46" s="48" t="s">
        <v>2</v>
      </c>
    </row>
    <row r="47" spans="1:4" ht="12.75" customHeight="1">
      <c r="A47" s="95" t="s">
        <v>3</v>
      </c>
      <c r="B47" s="77" t="s">
        <v>56</v>
      </c>
      <c r="C47" s="62" t="s">
        <v>61</v>
      </c>
      <c r="D47" s="77" t="s">
        <v>4</v>
      </c>
    </row>
    <row r="48" spans="1:4" ht="14.25" customHeight="1">
      <c r="A48" s="95" t="s">
        <v>5</v>
      </c>
      <c r="B48" s="97"/>
      <c r="C48" s="63"/>
      <c r="D48" s="77" t="s">
        <v>57</v>
      </c>
    </row>
    <row r="49" spans="1:4" ht="12.75">
      <c r="A49" s="96"/>
      <c r="B49" s="98"/>
      <c r="C49" s="75"/>
      <c r="D49" s="78" t="s">
        <v>58</v>
      </c>
    </row>
    <row r="50" spans="1:4" ht="15.75">
      <c r="A50" s="70" t="s">
        <v>24</v>
      </c>
      <c r="B50" s="70"/>
      <c r="C50" s="53"/>
      <c r="D50" s="52"/>
    </row>
    <row r="51" spans="1:4" ht="14.25">
      <c r="A51" s="60" t="s">
        <v>25</v>
      </c>
      <c r="B51" s="54">
        <v>37079.4</v>
      </c>
      <c r="C51" s="54">
        <v>29015</v>
      </c>
      <c r="D51" s="52">
        <f aca="true" t="shared" si="1" ref="D51:D59">C51/B51*100</f>
        <v>78.25099651019164</v>
      </c>
    </row>
    <row r="52" spans="1:4" ht="15.75" customHeight="1">
      <c r="A52" s="60" t="s">
        <v>26</v>
      </c>
      <c r="B52" s="55">
        <v>2074.8</v>
      </c>
      <c r="C52" s="55">
        <v>1085.2</v>
      </c>
      <c r="D52" s="52">
        <f t="shared" si="1"/>
        <v>52.30383651436282</v>
      </c>
    </row>
    <row r="53" spans="1:4" ht="14.25">
      <c r="A53" s="60" t="s">
        <v>27</v>
      </c>
      <c r="B53" s="55">
        <v>7324</v>
      </c>
      <c r="C53" s="55">
        <v>170.3</v>
      </c>
      <c r="D53" s="52">
        <f t="shared" si="1"/>
        <v>2.3252321135991263</v>
      </c>
    </row>
    <row r="54" spans="1:4" ht="14.25">
      <c r="A54" s="60" t="s">
        <v>28</v>
      </c>
      <c r="B54" s="55">
        <v>59410.2</v>
      </c>
      <c r="C54" s="55">
        <v>15592.5</v>
      </c>
      <c r="D54" s="52">
        <f t="shared" si="1"/>
        <v>26.245493198137694</v>
      </c>
    </row>
    <row r="55" spans="1:4" ht="14.25">
      <c r="A55" s="60" t="s">
        <v>37</v>
      </c>
      <c r="B55" s="55">
        <v>453.5</v>
      </c>
      <c r="C55" s="55">
        <v>156.8</v>
      </c>
      <c r="D55" s="52">
        <f t="shared" si="1"/>
        <v>34.5755237045204</v>
      </c>
    </row>
    <row r="56" spans="1:4" ht="14.25">
      <c r="A56" s="60" t="s">
        <v>29</v>
      </c>
      <c r="B56" s="55">
        <v>158509.4</v>
      </c>
      <c r="C56" s="55">
        <v>90172.4</v>
      </c>
      <c r="D56" s="52">
        <f t="shared" si="1"/>
        <v>56.88773031757107</v>
      </c>
    </row>
    <row r="57" spans="1:4" ht="14.25">
      <c r="A57" s="60" t="s">
        <v>47</v>
      </c>
      <c r="B57" s="80">
        <v>6857.3</v>
      </c>
      <c r="C57" s="80">
        <v>4976.1</v>
      </c>
      <c r="D57" s="52">
        <f t="shared" si="1"/>
        <v>72.56646201857875</v>
      </c>
    </row>
    <row r="58" spans="1:4" ht="14.25">
      <c r="A58" s="60" t="s">
        <v>48</v>
      </c>
      <c r="B58" s="55">
        <v>48591</v>
      </c>
      <c r="C58" s="55">
        <v>18238.3</v>
      </c>
      <c r="D58" s="52">
        <f t="shared" si="1"/>
        <v>37.53431705459859</v>
      </c>
    </row>
    <row r="59" spans="1:4" ht="14.25">
      <c r="A59" s="60" t="s">
        <v>30</v>
      </c>
      <c r="B59" s="55">
        <v>31960.2</v>
      </c>
      <c r="C59" s="55">
        <v>11634.9</v>
      </c>
      <c r="D59" s="52">
        <f t="shared" si="1"/>
        <v>36.40434039837047</v>
      </c>
    </row>
    <row r="60" spans="1:4" ht="14.25">
      <c r="A60" s="60" t="s">
        <v>44</v>
      </c>
      <c r="B60" s="55"/>
      <c r="C60" s="55"/>
      <c r="D60" s="52"/>
    </row>
    <row r="61" spans="1:4" ht="14.25">
      <c r="A61" s="60" t="s">
        <v>45</v>
      </c>
      <c r="B61" s="55">
        <v>4601</v>
      </c>
      <c r="C61" s="55">
        <v>2770.9</v>
      </c>
      <c r="D61" s="52">
        <f>C61/B61*100</f>
        <v>60.223864377309276</v>
      </c>
    </row>
    <row r="62" spans="1:4" ht="14.25">
      <c r="A62" s="60" t="s">
        <v>46</v>
      </c>
      <c r="B62" s="55">
        <v>750</v>
      </c>
      <c r="C62" s="55">
        <v>87.7</v>
      </c>
      <c r="D62" s="52">
        <f>C62/B62*100</f>
        <v>11.693333333333333</v>
      </c>
    </row>
    <row r="63" spans="1:4" ht="15">
      <c r="A63" s="71" t="s">
        <v>31</v>
      </c>
      <c r="B63" s="99">
        <f>SUM(B51:B62)</f>
        <v>357610.8</v>
      </c>
      <c r="C63" s="99">
        <f>SUM(C51:C62)</f>
        <v>173900.1</v>
      </c>
      <c r="D63" s="52">
        <f>C63/B63*100</f>
        <v>48.628313238861914</v>
      </c>
    </row>
    <row r="64" spans="1:4" ht="14.25">
      <c r="A64" s="72"/>
      <c r="B64" s="72"/>
      <c r="C64" s="76"/>
      <c r="D64" s="52"/>
    </row>
    <row r="65" spans="1:4" ht="14.25">
      <c r="A65" s="73"/>
      <c r="B65" s="100">
        <f>B43-B63</f>
        <v>-12382.100000000035</v>
      </c>
      <c r="C65" s="100">
        <f>C43-C63</f>
        <v>1656.8999999999942</v>
      </c>
      <c r="D65" s="52"/>
    </row>
    <row r="66" spans="1:4" ht="12.75">
      <c r="A66" s="72"/>
      <c r="B66" s="72"/>
      <c r="C66" s="56"/>
      <c r="D66" s="56"/>
    </row>
    <row r="67" spans="1:4" ht="12.75">
      <c r="A67" s="74"/>
      <c r="B67" s="74"/>
      <c r="C67" s="57"/>
      <c r="D67" s="58"/>
    </row>
    <row r="68" spans="1:4" ht="12.75">
      <c r="A68" s="69"/>
      <c r="B68" s="69"/>
      <c r="C68" s="46"/>
      <c r="D68" s="58"/>
    </row>
    <row r="69" spans="1:4" ht="12.75">
      <c r="A69" s="69"/>
      <c r="B69" s="69"/>
      <c r="C69" s="46"/>
      <c r="D69" s="58"/>
    </row>
    <row r="70" spans="1:4" ht="12.75">
      <c r="A70" s="74"/>
      <c r="B70" s="74"/>
      <c r="C70" s="57"/>
      <c r="D70" s="58"/>
    </row>
    <row r="71" spans="1:2" ht="14.25">
      <c r="A71" s="4"/>
      <c r="B71" s="4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</sheetData>
  <sheetProtection/>
  <mergeCells count="3">
    <mergeCell ref="A1:D1"/>
    <mergeCell ref="A2:D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8"/>
      <c r="B4" s="108"/>
      <c r="C4" s="108"/>
      <c r="D4" s="108"/>
      <c r="E4" s="108"/>
      <c r="F4" s="108"/>
      <c r="G4" s="108"/>
    </row>
    <row r="5" spans="1:9" ht="15">
      <c r="A5" s="109"/>
      <c r="B5" s="109"/>
      <c r="C5" s="109"/>
      <c r="D5" s="109"/>
      <c r="E5" s="109"/>
      <c r="F5" s="109"/>
      <c r="G5" s="109"/>
      <c r="I5" s="5"/>
    </row>
    <row r="6" spans="4:6" ht="15">
      <c r="D6" s="109"/>
      <c r="E6" s="109"/>
      <c r="F6" s="109"/>
    </row>
    <row r="8" spans="1:7" ht="33.75" customHeight="1">
      <c r="A8" s="105"/>
      <c r="B8" s="105"/>
      <c r="C8" s="105"/>
      <c r="D8" s="105"/>
      <c r="E8" s="105"/>
      <c r="F8" s="105"/>
      <c r="G8" s="105"/>
    </row>
    <row r="9" spans="1:7" ht="45.75" customHeight="1">
      <c r="A9" s="105"/>
      <c r="B9" s="105"/>
      <c r="C9" s="105"/>
      <c r="D9" s="105"/>
      <c r="E9" s="105"/>
      <c r="F9" s="34"/>
      <c r="G9" s="34"/>
    </row>
    <row r="10" spans="1:7" ht="17.25" customHeight="1">
      <c r="A10" s="5"/>
      <c r="B10" s="35"/>
      <c r="C10" s="9"/>
      <c r="D10" s="12"/>
      <c r="E10" s="12"/>
      <c r="F10" s="9"/>
      <c r="G10" s="9"/>
    </row>
    <row r="11" spans="1:7" ht="15">
      <c r="A11" s="5"/>
      <c r="B11" s="36"/>
      <c r="C11" s="9"/>
      <c r="D11" s="9"/>
      <c r="E11" s="13"/>
      <c r="F11" s="9"/>
      <c r="G11" s="9"/>
    </row>
    <row r="12" spans="1:7" ht="17.25" customHeight="1">
      <c r="A12" s="5"/>
      <c r="B12" s="23"/>
      <c r="C12" s="9"/>
      <c r="D12" s="9"/>
      <c r="E12" s="9"/>
      <c r="F12" s="9"/>
      <c r="G12" s="9"/>
    </row>
    <row r="13" spans="1:7" ht="17.25" customHeight="1">
      <c r="A13" s="5"/>
      <c r="B13" s="37"/>
      <c r="C13" s="9"/>
      <c r="D13" s="38"/>
      <c r="E13" s="10"/>
      <c r="F13" s="9"/>
      <c r="G13" s="9"/>
    </row>
    <row r="14" spans="1:7" ht="15">
      <c r="A14" s="5"/>
      <c r="B14" s="25"/>
      <c r="C14" s="9"/>
      <c r="D14" s="9"/>
      <c r="E14" s="10"/>
      <c r="F14" s="9"/>
      <c r="G14" s="9"/>
    </row>
    <row r="15" spans="1:7" ht="15">
      <c r="A15" s="5"/>
      <c r="B15" s="25"/>
      <c r="C15" s="9"/>
      <c r="D15" s="9"/>
      <c r="E15" s="10"/>
      <c r="F15" s="9"/>
      <c r="G15" s="9"/>
    </row>
    <row r="16" spans="1:7" ht="15">
      <c r="A16" s="5"/>
      <c r="B16" s="25"/>
      <c r="C16" s="9"/>
      <c r="D16" s="9"/>
      <c r="E16" s="10"/>
      <c r="F16" s="9"/>
      <c r="G16" s="9"/>
    </row>
    <row r="17" spans="1:7" ht="15">
      <c r="A17" s="5"/>
      <c r="B17" s="23"/>
      <c r="C17" s="9"/>
      <c r="D17" s="9"/>
      <c r="E17" s="9"/>
      <c r="F17" s="9"/>
      <c r="G17" s="9"/>
    </row>
    <row r="18" spans="1:7" ht="15">
      <c r="A18" s="5"/>
      <c r="B18" s="37"/>
      <c r="C18" s="9"/>
      <c r="D18" s="38"/>
      <c r="E18" s="10"/>
      <c r="F18" s="9"/>
      <c r="G18" s="9"/>
    </row>
    <row r="19" spans="1:7" ht="15">
      <c r="A19" s="5"/>
      <c r="B19" s="36"/>
      <c r="C19" s="9"/>
      <c r="D19" s="9"/>
      <c r="E19" s="10"/>
      <c r="F19" s="9"/>
      <c r="G19" s="9"/>
    </row>
    <row r="20" spans="1:7" ht="15">
      <c r="A20" s="5"/>
      <c r="B20" s="25"/>
      <c r="C20" s="9"/>
      <c r="D20" s="9"/>
      <c r="E20" s="10"/>
      <c r="F20" s="9"/>
      <c r="G20" s="9"/>
    </row>
    <row r="21" spans="1:7" ht="15">
      <c r="A21" s="5"/>
      <c r="B21" s="25"/>
      <c r="C21" s="9"/>
      <c r="D21" s="9"/>
      <c r="E21" s="13"/>
      <c r="F21" s="9"/>
      <c r="G21" s="9"/>
    </row>
    <row r="22" spans="1:7" ht="15">
      <c r="A22" s="5"/>
      <c r="B22" s="23"/>
      <c r="C22" s="9"/>
      <c r="D22" s="9"/>
      <c r="E22" s="12"/>
      <c r="F22" s="12"/>
      <c r="G22" s="9"/>
    </row>
    <row r="23" spans="1:7" ht="15">
      <c r="A23" s="5"/>
      <c r="B23" s="37"/>
      <c r="C23" s="9"/>
      <c r="D23" s="38"/>
      <c r="E23" s="13"/>
      <c r="F23" s="9"/>
      <c r="G23" s="9"/>
    </row>
    <row r="24" spans="1:7" ht="31.5" customHeight="1">
      <c r="A24" s="5"/>
      <c r="B24" s="25"/>
      <c r="C24" s="9"/>
      <c r="D24" s="9"/>
      <c r="E24" s="13"/>
      <c r="F24" s="9"/>
      <c r="G24" s="9"/>
    </row>
    <row r="25" spans="1:7" ht="15">
      <c r="A25" s="5"/>
      <c r="B25" s="25"/>
      <c r="C25" s="9"/>
      <c r="D25" s="9"/>
      <c r="E25" s="13"/>
      <c r="F25" s="9"/>
      <c r="G25" s="9"/>
    </row>
    <row r="26" spans="1:7" ht="15">
      <c r="A26" s="5"/>
      <c r="B26" s="23"/>
      <c r="C26" s="9"/>
      <c r="D26" s="9"/>
      <c r="E26" s="9"/>
      <c r="F26" s="12"/>
      <c r="G26" s="9"/>
    </row>
    <row r="27" spans="1:7" ht="15">
      <c r="A27" s="5"/>
      <c r="B27" s="37"/>
      <c r="C27" s="9"/>
      <c r="D27" s="38"/>
      <c r="E27" s="9"/>
      <c r="F27" s="9"/>
      <c r="G27" s="9"/>
    </row>
    <row r="28" spans="1:7" ht="15">
      <c r="A28" s="5"/>
      <c r="B28" s="25"/>
      <c r="C28" s="9"/>
      <c r="D28" s="9"/>
      <c r="E28" s="13"/>
      <c r="F28" s="9"/>
      <c r="G28" s="9"/>
    </row>
    <row r="29" spans="1:7" ht="15">
      <c r="A29" s="5"/>
      <c r="B29" s="25"/>
      <c r="C29" s="9"/>
      <c r="D29" s="9"/>
      <c r="E29" s="13"/>
      <c r="F29" s="12"/>
      <c r="G29" s="9"/>
    </row>
    <row r="30" spans="1:7" ht="15">
      <c r="A30" s="5"/>
      <c r="B30" s="25"/>
      <c r="C30" s="9"/>
      <c r="D30" s="9"/>
      <c r="E30" s="13"/>
      <c r="F30" s="9"/>
      <c r="G30" s="9"/>
    </row>
    <row r="31" spans="1:7" ht="19.5" customHeight="1">
      <c r="A31" s="5"/>
      <c r="B31" s="23"/>
      <c r="C31" s="9"/>
      <c r="D31" s="9"/>
      <c r="E31" s="12"/>
      <c r="F31" s="12"/>
      <c r="G31" s="9"/>
    </row>
    <row r="32" spans="1:7" ht="19.5" customHeight="1">
      <c r="A32" s="5"/>
      <c r="B32" s="37"/>
      <c r="C32" s="9"/>
      <c r="D32" s="38"/>
      <c r="E32" s="9"/>
      <c r="F32" s="9"/>
      <c r="G32" s="9"/>
    </row>
    <row r="33" spans="1:7" ht="15">
      <c r="A33" s="5"/>
      <c r="B33" s="25"/>
      <c r="C33" s="9"/>
      <c r="D33" s="9"/>
      <c r="E33" s="13"/>
      <c r="F33" s="9"/>
      <c r="G33" s="9"/>
    </row>
    <row r="34" spans="1:7" ht="15">
      <c r="A34" s="5"/>
      <c r="B34" s="25"/>
      <c r="C34" s="9"/>
      <c r="D34" s="9"/>
      <c r="E34" s="13"/>
      <c r="F34" s="9"/>
      <c r="G34" s="9"/>
    </row>
    <row r="35" spans="1:7" ht="15">
      <c r="A35" s="5"/>
      <c r="B35" s="25"/>
      <c r="C35" s="9"/>
      <c r="D35" s="9"/>
      <c r="E35" s="13"/>
      <c r="F35" s="9"/>
      <c r="G35" s="9"/>
    </row>
    <row r="36" spans="1:7" ht="15">
      <c r="A36" s="5"/>
      <c r="B36" s="23"/>
      <c r="C36" s="9"/>
      <c r="D36" s="9"/>
      <c r="E36" s="13"/>
      <c r="F36" s="9"/>
      <c r="G36" s="9"/>
    </row>
    <row r="37" spans="1:7" ht="15">
      <c r="A37" s="5"/>
      <c r="B37" s="37"/>
      <c r="C37" s="9"/>
      <c r="D37" s="38"/>
      <c r="E37" s="13"/>
      <c r="F37" s="9"/>
      <c r="G37" s="9"/>
    </row>
    <row r="38" spans="1:7" ht="15">
      <c r="A38" s="5"/>
      <c r="B38" s="25"/>
      <c r="C38" s="9"/>
      <c r="D38" s="9"/>
      <c r="E38" s="13"/>
      <c r="F38" s="9"/>
      <c r="G38" s="9"/>
    </row>
    <row r="39" spans="1:7" ht="15">
      <c r="A39" s="5"/>
      <c r="B39" s="25"/>
      <c r="C39" s="9"/>
      <c r="D39" s="9"/>
      <c r="E39" s="13"/>
      <c r="F39" s="9"/>
      <c r="G39" s="9"/>
    </row>
    <row r="40" spans="1:7" ht="15">
      <c r="A40" s="5"/>
      <c r="B40" s="25"/>
      <c r="C40" s="9"/>
      <c r="D40" s="9"/>
      <c r="E40" s="13"/>
      <c r="F40" s="9"/>
      <c r="G40" s="9"/>
    </row>
    <row r="41" spans="1:7" ht="15">
      <c r="A41" s="5"/>
      <c r="B41" s="26"/>
      <c r="C41" s="9"/>
      <c r="D41" s="9"/>
      <c r="E41" s="10"/>
      <c r="F41" s="9"/>
      <c r="G41" s="9"/>
    </row>
    <row r="42" spans="1:7" ht="16.5" customHeight="1">
      <c r="A42" s="5"/>
      <c r="B42" s="22"/>
      <c r="C42" s="9"/>
      <c r="D42" s="9"/>
      <c r="E42" s="13"/>
      <c r="F42" s="9"/>
      <c r="G42" s="9"/>
    </row>
    <row r="43" spans="1:7" ht="15">
      <c r="A43" s="5"/>
      <c r="B43" s="36"/>
      <c r="C43" s="9"/>
      <c r="D43" s="9"/>
      <c r="E43" s="9"/>
      <c r="F43" s="9"/>
      <c r="G43" s="9"/>
    </row>
    <row r="44" spans="1:7" ht="45" customHeight="1">
      <c r="A44" s="5"/>
      <c r="B44" s="23"/>
      <c r="C44" s="9"/>
      <c r="D44" s="9"/>
      <c r="E44" s="13"/>
      <c r="F44" s="9"/>
      <c r="G44" s="9"/>
    </row>
    <row r="45" spans="1:7" ht="15.75" customHeight="1">
      <c r="A45" s="5"/>
      <c r="B45" s="37"/>
      <c r="C45" s="9"/>
      <c r="D45" s="38"/>
      <c r="E45" s="9"/>
      <c r="F45" s="9"/>
      <c r="G45" s="9"/>
    </row>
    <row r="46" spans="1:7" ht="15">
      <c r="A46" s="5"/>
      <c r="B46" s="25"/>
      <c r="C46" s="9"/>
      <c r="D46" s="9"/>
      <c r="E46" s="13"/>
      <c r="F46" s="9"/>
      <c r="G46" s="9"/>
    </row>
    <row r="47" spans="1:7" ht="15">
      <c r="A47" s="5"/>
      <c r="B47" s="25"/>
      <c r="C47" s="9"/>
      <c r="D47" s="9"/>
      <c r="E47" s="13"/>
      <c r="F47" s="9"/>
      <c r="G47" s="9"/>
    </row>
    <row r="48" spans="1:7" ht="15">
      <c r="A48" s="5"/>
      <c r="B48" s="25"/>
      <c r="C48" s="9"/>
      <c r="D48" s="9"/>
      <c r="E48" s="13"/>
      <c r="F48" s="9"/>
      <c r="G48" s="9"/>
    </row>
    <row r="49" spans="1:7" ht="19.5" customHeight="1">
      <c r="A49" s="5"/>
      <c r="B49" s="25"/>
      <c r="C49" s="9"/>
      <c r="D49" s="9"/>
      <c r="E49" s="13"/>
      <c r="F49" s="9"/>
      <c r="G49" s="9"/>
    </row>
    <row r="50" spans="1:7" ht="15">
      <c r="A50" s="5"/>
      <c r="B50" s="23"/>
      <c r="C50" s="9"/>
      <c r="D50" s="9"/>
      <c r="E50" s="13"/>
      <c r="F50" s="9"/>
      <c r="G50" s="9"/>
    </row>
    <row r="51" spans="1:7" ht="16.5" customHeight="1">
      <c r="A51" s="5"/>
      <c r="B51" s="23"/>
      <c r="C51" s="9"/>
      <c r="D51" s="9"/>
      <c r="E51" s="13"/>
      <c r="F51" s="9"/>
      <c r="G51" s="9"/>
    </row>
    <row r="52" spans="1:7" ht="16.5" customHeight="1">
      <c r="A52" s="5"/>
      <c r="B52" s="23"/>
      <c r="C52" s="9"/>
      <c r="D52" s="9"/>
      <c r="E52" s="13"/>
      <c r="F52" s="9"/>
      <c r="G52" s="9"/>
    </row>
    <row r="53" spans="1:7" ht="16.5" customHeight="1">
      <c r="A53" s="39"/>
      <c r="B53" s="25"/>
      <c r="C53" s="9"/>
      <c r="D53" s="9"/>
      <c r="E53" s="13"/>
      <c r="F53" s="9"/>
      <c r="G53" s="9"/>
    </row>
    <row r="54" spans="1:7" ht="16.5" customHeight="1">
      <c r="A54" s="39"/>
      <c r="B54" s="25"/>
      <c r="C54" s="9"/>
      <c r="D54" s="9"/>
      <c r="E54" s="13"/>
      <c r="F54" s="9"/>
      <c r="G54" s="9"/>
    </row>
    <row r="55" spans="1:7" ht="16.5" customHeight="1">
      <c r="A55" s="107"/>
      <c r="B55" s="107"/>
      <c r="C55" s="40"/>
      <c r="D55" s="9"/>
      <c r="E55" s="9"/>
      <c r="F55" s="9"/>
      <c r="G55" s="9"/>
    </row>
    <row r="56" spans="1:7" ht="19.5" customHeight="1">
      <c r="A56" s="5"/>
      <c r="B56" s="41"/>
      <c r="C56" s="9"/>
      <c r="D56" s="42"/>
      <c r="E56" s="13"/>
      <c r="F56" s="9"/>
      <c r="G56" s="9"/>
    </row>
    <row r="57" spans="1:7" ht="16.5" customHeight="1">
      <c r="A57" s="5"/>
      <c r="B57" s="5"/>
      <c r="C57" s="9"/>
      <c r="D57" s="9"/>
      <c r="E57" s="13"/>
      <c r="F57" s="9"/>
      <c r="G57" s="9"/>
    </row>
    <row r="58" spans="1:7" ht="16.5" customHeight="1">
      <c r="A58" s="5"/>
      <c r="B58" s="43"/>
      <c r="C58" s="9"/>
      <c r="D58" s="9"/>
      <c r="E58" s="13"/>
      <c r="F58" s="9"/>
      <c r="G58" s="9"/>
    </row>
    <row r="59" spans="1:7" ht="16.5" customHeight="1">
      <c r="A59" s="5"/>
      <c r="B59" s="44"/>
      <c r="C59" s="9"/>
      <c r="D59" s="38"/>
      <c r="E59" s="13"/>
      <c r="F59" s="9"/>
      <c r="G59" s="9"/>
    </row>
    <row r="60" spans="1:7" ht="32.25" customHeight="1">
      <c r="A60" s="5"/>
      <c r="B60" s="45"/>
      <c r="C60" s="9"/>
      <c r="D60" s="38"/>
      <c r="E60" s="13"/>
      <c r="F60" s="9"/>
      <c r="G60" s="9"/>
    </row>
    <row r="61" spans="1:7" ht="16.5" customHeight="1">
      <c r="A61" s="5"/>
      <c r="B61" s="45"/>
      <c r="C61" s="9"/>
      <c r="D61" s="9"/>
      <c r="E61" s="13"/>
      <c r="F61" s="9"/>
      <c r="G61" s="9"/>
    </row>
    <row r="62" spans="1:7" ht="15">
      <c r="A62" s="5"/>
      <c r="B62" s="45"/>
      <c r="C62" s="9"/>
      <c r="D62" s="9"/>
      <c r="E62" s="13"/>
      <c r="F62" s="9"/>
      <c r="G62" s="9"/>
    </row>
    <row r="63" spans="1:7" ht="30.75" customHeight="1">
      <c r="A63" s="5"/>
      <c r="B63" s="22"/>
      <c r="C63" s="9"/>
      <c r="D63" s="42"/>
      <c r="E63" s="13"/>
      <c r="F63" s="9"/>
      <c r="G63" s="9"/>
    </row>
    <row r="64" spans="1:7" ht="18.75" customHeight="1">
      <c r="A64" s="106"/>
      <c r="B64" s="106"/>
      <c r="C64" s="9"/>
      <c r="D64" s="42"/>
      <c r="E64" s="12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4" customWidth="1"/>
    <col min="6" max="16384" width="9.125" style="14" customWidth="1"/>
  </cols>
  <sheetData>
    <row r="2" spans="1:5" ht="15.75">
      <c r="A2" s="110"/>
      <c r="B2" s="110"/>
      <c r="C2" s="110"/>
      <c r="D2" s="110"/>
      <c r="E2" s="110"/>
    </row>
    <row r="4" spans="1:6" ht="21" customHeight="1">
      <c r="A4" s="15"/>
      <c r="B4" s="16"/>
      <c r="C4" s="16"/>
      <c r="D4" s="111"/>
      <c r="E4" s="111"/>
      <c r="F4" s="17"/>
    </row>
    <row r="5" spans="1:5" ht="42" customHeight="1">
      <c r="A5" s="18"/>
      <c r="B5" s="19"/>
      <c r="C5" s="19"/>
      <c r="D5" s="19"/>
      <c r="E5" s="19"/>
    </row>
    <row r="6" spans="1:2" ht="18.75" customHeight="1">
      <c r="A6" s="20"/>
      <c r="B6" s="21"/>
    </row>
    <row r="7" spans="1:2" ht="14.25">
      <c r="A7" s="22"/>
      <c r="B7" s="21"/>
    </row>
    <row r="8" spans="1:2" ht="17.25" customHeight="1">
      <c r="A8" s="23"/>
      <c r="B8" s="24"/>
    </row>
    <row r="9" spans="1:2" ht="15">
      <c r="A9" s="25"/>
      <c r="B9" s="24"/>
    </row>
    <row r="10" spans="1:2" ht="15">
      <c r="A10" s="25"/>
      <c r="B10" s="24"/>
    </row>
    <row r="11" spans="1:2" ht="14.25">
      <c r="A11" s="23"/>
      <c r="B11" s="24"/>
    </row>
    <row r="12" spans="1:2" ht="15">
      <c r="A12" s="25"/>
      <c r="B12" s="24"/>
    </row>
    <row r="13" spans="1:2" ht="15">
      <c r="A13" s="25"/>
      <c r="B13" s="21"/>
    </row>
    <row r="14" spans="1:2" ht="14.25">
      <c r="A14" s="23"/>
      <c r="B14" s="21"/>
    </row>
    <row r="15" spans="1:2" ht="15">
      <c r="A15" s="25"/>
      <c r="B15" s="21"/>
    </row>
    <row r="16" spans="1:2" ht="15">
      <c r="A16" s="25"/>
      <c r="B16" s="21"/>
    </row>
    <row r="17" spans="1:2" ht="14.25">
      <c r="A17" s="23"/>
      <c r="B17" s="21"/>
    </row>
    <row r="18" spans="1:2" ht="15">
      <c r="A18" s="25"/>
      <c r="B18" s="21"/>
    </row>
    <row r="19" spans="1:2" ht="15">
      <c r="A19" s="25"/>
      <c r="B19" s="21"/>
    </row>
    <row r="20" spans="1:2" ht="15">
      <c r="A20" s="25"/>
      <c r="B20" s="21"/>
    </row>
    <row r="21" spans="1:2" ht="19.5" customHeight="1">
      <c r="A21" s="23"/>
      <c r="B21" s="21"/>
    </row>
    <row r="22" spans="1:2" ht="15">
      <c r="A22" s="25"/>
      <c r="B22" s="21"/>
    </row>
    <row r="23" spans="1:2" ht="15">
      <c r="A23" s="25"/>
      <c r="B23" s="21"/>
    </row>
    <row r="24" spans="1:2" ht="32.25" customHeight="1">
      <c r="A24" s="25"/>
      <c r="B24" s="21"/>
    </row>
    <row r="25" spans="1:2" ht="15">
      <c r="A25" s="25"/>
      <c r="B25" s="21"/>
    </row>
    <row r="26" spans="1:2" ht="14.25">
      <c r="A26" s="23"/>
      <c r="B26" s="21"/>
    </row>
    <row r="27" spans="1:2" ht="15">
      <c r="A27" s="25"/>
      <c r="B27" s="21"/>
    </row>
    <row r="28" spans="1:2" ht="15">
      <c r="A28" s="25"/>
      <c r="B28" s="21"/>
    </row>
    <row r="29" spans="1:2" s="28" customFormat="1" ht="15">
      <c r="A29" s="26"/>
      <c r="B29" s="27"/>
    </row>
    <row r="30" spans="1:2" ht="47.25" customHeight="1">
      <c r="A30" s="29"/>
      <c r="B30" s="21"/>
    </row>
    <row r="31" spans="1:2" ht="15">
      <c r="A31" s="26"/>
      <c r="B31" s="24"/>
    </row>
    <row r="32" spans="1:2" ht="15">
      <c r="A32" s="26"/>
      <c r="B32" s="24"/>
    </row>
    <row r="33" spans="1:2" ht="14.25">
      <c r="A33" s="30"/>
      <c r="B33" s="21"/>
    </row>
    <row r="34" spans="1:2" ht="45" customHeight="1">
      <c r="A34" s="23"/>
      <c r="B34" s="21"/>
    </row>
    <row r="35" spans="1:2" ht="15">
      <c r="A35" s="25"/>
      <c r="B35" s="21"/>
    </row>
    <row r="36" spans="1:2" ht="15">
      <c r="A36" s="25"/>
      <c r="B36" s="21"/>
    </row>
    <row r="37" spans="1:2" ht="14.25">
      <c r="A37" s="23"/>
      <c r="B37" s="21"/>
    </row>
    <row r="38" spans="1:2" ht="16.5" customHeight="1">
      <c r="A38" s="23"/>
      <c r="B38" s="21"/>
    </row>
    <row r="39" spans="1:2" ht="15">
      <c r="A39" s="31"/>
      <c r="B39" s="21"/>
    </row>
    <row r="40" spans="1:2" ht="14.25">
      <c r="A40" s="30"/>
      <c r="B40" s="21"/>
    </row>
    <row r="41" spans="1:2" ht="15">
      <c r="A41" s="25"/>
      <c r="B41" s="21"/>
    </row>
    <row r="42" spans="1:2" ht="14.25">
      <c r="A42" s="30"/>
      <c r="B42" s="27"/>
    </row>
    <row r="43" spans="1:2" ht="12.75">
      <c r="A43" s="2"/>
      <c r="B43" s="32"/>
    </row>
    <row r="44" spans="1:2" ht="12.75">
      <c r="A44" s="2"/>
      <c r="B44" s="32"/>
    </row>
    <row r="45" spans="1:2" ht="12.75">
      <c r="A45" s="2"/>
      <c r="B45" s="32"/>
    </row>
    <row r="46" spans="1:2" ht="12.75">
      <c r="A46" s="2"/>
      <c r="B46" s="32"/>
    </row>
    <row r="47" spans="1:2" ht="12.75">
      <c r="A47" s="2"/>
      <c r="B47" s="32"/>
    </row>
    <row r="48" spans="1:2" ht="12.75">
      <c r="A48" s="2"/>
      <c r="B48" s="32"/>
    </row>
    <row r="49" spans="1:2" ht="12.75">
      <c r="A49" s="2"/>
      <c r="B49" s="32"/>
    </row>
    <row r="50" spans="1:2" ht="12.75">
      <c r="A50" s="2"/>
      <c r="B50" s="32"/>
    </row>
    <row r="51" spans="1:2" ht="12.75">
      <c r="A51" s="2"/>
      <c r="B51" s="32"/>
    </row>
    <row r="52" spans="1:2" ht="12.75">
      <c r="A52" s="2"/>
      <c r="B52" s="33"/>
    </row>
    <row r="53" spans="1:2" ht="12.75">
      <c r="A53" s="2"/>
      <c r="B53" s="33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2011-09-06T05:17:50Z</cp:lastPrinted>
  <dcterms:created xsi:type="dcterms:W3CDTF">2002-08-21T11:19:18Z</dcterms:created>
  <dcterms:modified xsi:type="dcterms:W3CDTF">2011-09-12T06:30:14Z</dcterms:modified>
  <cp:category/>
  <cp:version/>
  <cp:contentType/>
  <cp:contentStatus/>
</cp:coreProperties>
</file>