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<sst xmlns="http://schemas.openxmlformats.org/spreadsheetml/2006/main" count="67" uniqueCount="59">
  <si>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</si>
  <si>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</si>
  <si>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</si>
  <si>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</si>
  <si>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</si>
  <si>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</si>
  <si>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</si>
  <si>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</si>
  <si>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</si>
  <si>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</si>
  <si>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</si>
  <si>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</si>
  <si>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</si>
  <si>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</si>
  <si>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</si>
  <si>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</si>
  <si>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</si>
  <si>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</si>
  <si>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</si>
  <si>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</si>
  <si>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</si>
  <si>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</si>
  <si>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</si>
  <si>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</si>
  <si>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</si>
  <si>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</si>
  <si>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</si>
  <si>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</si>
  <si>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</si>
  <si>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</si>
  <si>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</si>
  <si>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</si>
  <si>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</si>
  <si>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</si>
  <si>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</si>
  <si>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</si>
  <si>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</si>
  <si>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</si>
  <si>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</si>
  <si>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</si>
  <si>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</si>
  <si>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</si>
  <si>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</si>
  <si>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</si>
  <si>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</si>
  <si>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</si>
  <si>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</si>
  <si>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</si>
  <si>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</si>
  <si>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</si>
  <si>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</si>
  <si>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</si>
  <si>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</si>
  <si>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за январь 2010г.</t>
  </si>
  <si>
    <t>Субсидии и субвенции</t>
  </si>
  <si>
    <t xml:space="preserve">                 ИСПОЛНЕНИЯ БЮДЖЕТА ГОРОДА ШУМЕРЛЯ  ЗА ЯНВАРЬ 2011Г</t>
  </si>
  <si>
    <t>на 2011г.</t>
  </si>
  <si>
    <t>Физическая культура и спорт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</si>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</sst>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0" fontId="24" fillId="2" borderId="0" xfId="0" applyFont="1" applyFill="1" applyBorder="1" applyAlignment="1">
      <alignment horizontal="left"/>
    </xf>
    <xf numFmtId="0" fontId="19" fillId="0" borderId="12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170" fontId="19" fillId="2" borderId="0" xfId="0" applyNumberFormat="1" applyFont="1" applyFill="1" applyBorder="1" applyAlignment="1">
      <alignment horizontal="right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workbookViewId="0" topLeftCell="A38">
      <selection activeCell="B54" sqref="B54:C54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55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52</v>
      </c>
      <c r="D5" s="57" t="s">
        <v>5</v>
      </c>
    </row>
    <row r="6" spans="1:4" ht="12.75">
      <c r="A6" s="58" t="s">
        <v>6</v>
      </c>
      <c r="B6" s="59" t="s">
        <v>56</v>
      </c>
      <c r="C6" s="94" t="s">
        <v>53</v>
      </c>
      <c r="D6" s="60" t="s">
        <v>7</v>
      </c>
    </row>
    <row r="7" spans="1:4" ht="12.75">
      <c r="A7" s="58" t="s">
        <v>8</v>
      </c>
      <c r="B7" s="59"/>
      <c r="C7" s="94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+B11+B13+B16+B19+B21</f>
        <v>96290.4</v>
      </c>
      <c r="C10" s="68">
        <f>+C11+C13+C16+C19+C21</f>
        <v>8848.099999999999</v>
      </c>
      <c r="D10" s="68">
        <f>+C10/B10*100</f>
        <v>9.188974186419413</v>
      </c>
    </row>
    <row r="11" spans="1:4" ht="14.25">
      <c r="A11" s="70" t="s">
        <v>11</v>
      </c>
      <c r="B11" s="71">
        <f>(+B12)</f>
        <v>54000</v>
      </c>
      <c r="C11" s="71">
        <f>(+C12)</f>
        <v>4495.2</v>
      </c>
      <c r="D11" s="69">
        <f>+C11/B11*100</f>
        <v>8.324444444444444</v>
      </c>
    </row>
    <row r="12" spans="1:4" ht="14.25">
      <c r="A12" s="70" t="s">
        <v>12</v>
      </c>
      <c r="B12" s="71">
        <v>54000</v>
      </c>
      <c r="C12" s="71">
        <v>4495.2</v>
      </c>
      <c r="D12" s="69">
        <f>+C12/B12*100</f>
        <v>8.324444444444444</v>
      </c>
    </row>
    <row r="13" spans="1:4" s="6" customFormat="1" ht="15">
      <c r="A13" s="70" t="s">
        <v>13</v>
      </c>
      <c r="B13" s="71">
        <f>+B15</f>
        <v>21900</v>
      </c>
      <c r="C13" s="71">
        <v>3443.3</v>
      </c>
      <c r="D13" s="69">
        <f>+C13/B13*100</f>
        <v>15.722831050228312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21900</v>
      </c>
      <c r="C15" s="71">
        <v>3440.5</v>
      </c>
      <c r="D15" s="69">
        <f>+C15/B15*100</f>
        <v>15.710045662100455</v>
      </c>
    </row>
    <row r="16" spans="1:4" ht="14.25">
      <c r="A16" s="70" t="s">
        <v>41</v>
      </c>
      <c r="B16" s="71">
        <f>+B17+B18</f>
        <v>13110.4</v>
      </c>
      <c r="C16" s="71">
        <f>+C17+C18</f>
        <v>536.3</v>
      </c>
      <c r="D16" s="69">
        <f aca="true" t="shared" si="0" ref="D16:D41">+C16/B16*100</f>
        <v>4.09064559433732</v>
      </c>
    </row>
    <row r="17" spans="1:4" ht="14.25">
      <c r="A17" s="70" t="s">
        <v>42</v>
      </c>
      <c r="B17" s="71">
        <v>200</v>
      </c>
      <c r="C17" s="71">
        <v>32.1</v>
      </c>
      <c r="D17" s="69">
        <f t="shared" si="0"/>
        <v>16.05</v>
      </c>
    </row>
    <row r="18" spans="1:4" ht="14.25">
      <c r="A18" s="70" t="s">
        <v>48</v>
      </c>
      <c r="B18" s="71">
        <v>12910.4</v>
      </c>
      <c r="C18" s="71">
        <v>504.2</v>
      </c>
      <c r="D18" s="69">
        <f t="shared" si="0"/>
        <v>3.9053786094931215</v>
      </c>
    </row>
    <row r="19" spans="1:4" ht="14.25">
      <c r="A19" s="70" t="s">
        <v>16</v>
      </c>
      <c r="B19" s="71">
        <v>7250</v>
      </c>
      <c r="C19" s="71">
        <v>373.3</v>
      </c>
      <c r="D19" s="69">
        <f t="shared" si="0"/>
        <v>5.148965517241379</v>
      </c>
    </row>
    <row r="20" spans="1:4" ht="14.25">
      <c r="A20" s="70" t="s">
        <v>17</v>
      </c>
      <c r="B20" s="71"/>
      <c r="C20" s="71"/>
      <c r="D20" s="69"/>
    </row>
    <row r="21" spans="1:4" ht="14.25">
      <c r="A21" s="70" t="s">
        <v>18</v>
      </c>
      <c r="B21" s="72">
        <v>30</v>
      </c>
      <c r="C21" s="72"/>
      <c r="D21" s="69"/>
    </row>
    <row r="22" spans="1:4" ht="15">
      <c r="A22" s="67" t="s">
        <v>19</v>
      </c>
      <c r="B22" s="68">
        <f>(B24+B29+B33+B34+B32)</f>
        <v>27989.4</v>
      </c>
      <c r="C22" s="68">
        <f>(C24+C29+C33+C34+C32)</f>
        <v>1905.9</v>
      </c>
      <c r="D22" s="68">
        <f t="shared" si="0"/>
        <v>6.8093635447705205</v>
      </c>
    </row>
    <row r="23" spans="1:4" ht="14.25">
      <c r="A23" s="70" t="s">
        <v>43</v>
      </c>
      <c r="B23" s="71"/>
      <c r="C23" s="71"/>
      <c r="D23" s="69"/>
    </row>
    <row r="24" spans="1:4" ht="14.25">
      <c r="A24" s="70" t="s">
        <v>44</v>
      </c>
      <c r="B24" s="71">
        <f>+B26+B27+B28</f>
        <v>8300</v>
      </c>
      <c r="C24" s="71">
        <f>+C26+C27+C28</f>
        <v>672.1999999999999</v>
      </c>
      <c r="D24" s="69">
        <f t="shared" si="0"/>
        <v>8.098795180722892</v>
      </c>
    </row>
    <row r="25" spans="1:4" ht="38.25" hidden="1">
      <c r="A25" s="89" t="s">
        <v>47</v>
      </c>
      <c r="B25" s="71"/>
      <c r="C25" s="71"/>
      <c r="D25" s="69" t="e">
        <f t="shared" si="0"/>
        <v>#DIV/0!</v>
      </c>
    </row>
    <row r="26" spans="1:4" ht="14.25">
      <c r="A26" s="70" t="s">
        <v>49</v>
      </c>
      <c r="B26" s="71">
        <v>4900</v>
      </c>
      <c r="C26" s="71">
        <f>511.7+5.3</f>
        <v>517</v>
      </c>
      <c r="D26" s="69">
        <f t="shared" si="0"/>
        <v>10.551020408163266</v>
      </c>
    </row>
    <row r="27" spans="1:4" ht="14.25">
      <c r="A27" s="70" t="s">
        <v>50</v>
      </c>
      <c r="B27" s="71">
        <v>3200</v>
      </c>
      <c r="C27" s="71">
        <v>152.4</v>
      </c>
      <c r="D27" s="69">
        <f t="shared" si="0"/>
        <v>4.7625</v>
      </c>
    </row>
    <row r="28" spans="1:4" ht="14.25">
      <c r="A28" s="70" t="s">
        <v>51</v>
      </c>
      <c r="B28" s="71">
        <v>200</v>
      </c>
      <c r="C28" s="71">
        <v>2.8</v>
      </c>
      <c r="D28" s="69">
        <f>+C28/B28*100</f>
        <v>1.4</v>
      </c>
    </row>
    <row r="29" spans="1:4" ht="14.25">
      <c r="A29" s="70" t="s">
        <v>20</v>
      </c>
      <c r="B29" s="71">
        <f>+B30</f>
        <v>1800</v>
      </c>
      <c r="C29" s="71">
        <f>+C30</f>
        <v>241.3</v>
      </c>
      <c r="D29" s="69">
        <f t="shared" si="0"/>
        <v>13.405555555555557</v>
      </c>
    </row>
    <row r="30" spans="1:4" ht="14.25">
      <c r="A30" s="70" t="s">
        <v>21</v>
      </c>
      <c r="B30" s="71">
        <v>1800</v>
      </c>
      <c r="C30" s="71">
        <v>241.3</v>
      </c>
      <c r="D30" s="69">
        <f t="shared" si="0"/>
        <v>13.405555555555557</v>
      </c>
    </row>
    <row r="31" spans="1:4" ht="14.25">
      <c r="A31" s="70" t="s">
        <v>22</v>
      </c>
      <c r="B31" s="71"/>
      <c r="C31" s="71"/>
      <c r="D31" s="69"/>
    </row>
    <row r="32" spans="1:4" ht="14.25">
      <c r="A32" s="70" t="s">
        <v>23</v>
      </c>
      <c r="B32" s="71">
        <v>14189.4</v>
      </c>
      <c r="C32" s="71">
        <v>825.9</v>
      </c>
      <c r="D32" s="69">
        <f t="shared" si="0"/>
        <v>5.820542094803162</v>
      </c>
    </row>
    <row r="33" spans="1:4" ht="14.25">
      <c r="A33" s="70" t="s">
        <v>24</v>
      </c>
      <c r="B33" s="71">
        <v>3700</v>
      </c>
      <c r="C33" s="71">
        <v>166.5</v>
      </c>
      <c r="D33" s="69">
        <f t="shared" si="0"/>
        <v>4.5</v>
      </c>
    </row>
    <row r="34" spans="1:4" ht="14.25">
      <c r="A34" s="70" t="s">
        <v>25</v>
      </c>
      <c r="B34" s="71"/>
      <c r="C34" s="71"/>
      <c r="D34" s="69"/>
    </row>
    <row r="35" spans="1:4" ht="15">
      <c r="A35" s="74" t="s">
        <v>26</v>
      </c>
      <c r="B35" s="78"/>
      <c r="C35" s="78"/>
      <c r="D35" s="69"/>
    </row>
    <row r="36" spans="1:4" ht="15">
      <c r="A36" s="74" t="s">
        <v>27</v>
      </c>
      <c r="B36" s="68">
        <f>+B37+B38</f>
        <v>128347.7</v>
      </c>
      <c r="C36" s="68">
        <v>5630.4</v>
      </c>
      <c r="D36" s="68">
        <f t="shared" si="0"/>
        <v>4.386833577851414</v>
      </c>
    </row>
    <row r="37" spans="1:4" ht="14.25">
      <c r="A37" s="75" t="s">
        <v>28</v>
      </c>
      <c r="B37" s="71">
        <v>63437.2</v>
      </c>
      <c r="C37" s="71"/>
      <c r="D37" s="69"/>
    </row>
    <row r="38" spans="1:4" ht="14.25">
      <c r="A38" s="75" t="s">
        <v>54</v>
      </c>
      <c r="B38" s="71">
        <f>128347.7-63437.2</f>
        <v>64910.5</v>
      </c>
      <c r="C38" s="71">
        <v>5630.4</v>
      </c>
      <c r="D38" s="69">
        <f t="shared" si="0"/>
        <v>8.674097411050601</v>
      </c>
    </row>
    <row r="39" spans="1:4" ht="14.25">
      <c r="A39" s="77"/>
      <c r="B39" s="71"/>
      <c r="C39" s="71"/>
      <c r="D39" s="69"/>
    </row>
    <row r="40" spans="1:5" ht="15">
      <c r="A40" s="76" t="s">
        <v>29</v>
      </c>
      <c r="B40" s="68">
        <f>+B41+B36</f>
        <v>252627.5</v>
      </c>
      <c r="C40" s="68">
        <f>+C41+C36</f>
        <v>16384.399999999998</v>
      </c>
      <c r="D40" s="68">
        <f t="shared" si="0"/>
        <v>6.485596382024918</v>
      </c>
      <c r="E40" s="92"/>
    </row>
    <row r="41" spans="1:4" ht="14.25">
      <c r="A41" s="75" t="s">
        <v>45</v>
      </c>
      <c r="B41" s="78">
        <f>+B10+B22</f>
        <v>124279.79999999999</v>
      </c>
      <c r="C41" s="78">
        <f>+C10+C22</f>
        <v>10753.999999999998</v>
      </c>
      <c r="D41" s="69">
        <f t="shared" si="0"/>
        <v>8.653055444247576</v>
      </c>
    </row>
    <row r="42" spans="1:4" ht="12.75">
      <c r="A42" s="49"/>
      <c r="B42" s="49"/>
      <c r="C42" s="49"/>
      <c r="D42" s="71"/>
    </row>
    <row r="43" spans="1:4" ht="12.75">
      <c r="A43" s="54"/>
      <c r="B43" s="55" t="s">
        <v>3</v>
      </c>
      <c r="C43" s="56" t="s">
        <v>4</v>
      </c>
      <c r="D43" s="57" t="s">
        <v>5</v>
      </c>
    </row>
    <row r="44" spans="1:4" ht="12.75" customHeight="1">
      <c r="A44" s="58" t="s">
        <v>6</v>
      </c>
      <c r="B44" s="59" t="s">
        <v>56</v>
      </c>
      <c r="C44" s="94" t="s">
        <v>53</v>
      </c>
      <c r="D44" s="60" t="s">
        <v>7</v>
      </c>
    </row>
    <row r="45" spans="1:4" ht="12.75">
      <c r="A45" s="58" t="s">
        <v>8</v>
      </c>
      <c r="B45" s="59"/>
      <c r="C45" s="94"/>
      <c r="D45" s="60" t="s">
        <v>9</v>
      </c>
    </row>
    <row r="46" spans="1:4" ht="12.75">
      <c r="A46" s="61"/>
      <c r="B46" s="62"/>
      <c r="C46" s="63"/>
      <c r="D46" s="64"/>
    </row>
    <row r="47" spans="1:4" ht="15.75">
      <c r="A47" s="79" t="s">
        <v>30</v>
      </c>
      <c r="B47" s="65"/>
      <c r="C47" s="70"/>
      <c r="D47" s="70"/>
    </row>
    <row r="48" spans="1:5" ht="14.25">
      <c r="A48" s="90" t="s">
        <v>31</v>
      </c>
      <c r="B48" s="80">
        <v>21190.8</v>
      </c>
      <c r="C48" s="80">
        <v>3772.2</v>
      </c>
      <c r="D48" s="69">
        <f aca="true" t="shared" si="1" ref="D48:D60">+C48/B48*100</f>
        <v>17.80112124129339</v>
      </c>
      <c r="E48" s="92"/>
    </row>
    <row r="49" spans="1:5" ht="15.75" customHeight="1">
      <c r="A49" s="90" t="s">
        <v>32</v>
      </c>
      <c r="B49" s="81">
        <v>474.4</v>
      </c>
      <c r="C49" s="81">
        <v>8.7</v>
      </c>
      <c r="D49" s="69">
        <f t="shared" si="1"/>
        <v>1.83389544688027</v>
      </c>
      <c r="E49" s="92"/>
    </row>
    <row r="50" spans="1:5" ht="14.25">
      <c r="A50" s="90" t="s">
        <v>33</v>
      </c>
      <c r="B50" s="81">
        <v>6370</v>
      </c>
      <c r="C50" s="81"/>
      <c r="D50" s="69"/>
      <c r="E50" s="92"/>
    </row>
    <row r="51" spans="1:5" ht="14.25">
      <c r="A51" s="90" t="s">
        <v>34</v>
      </c>
      <c r="B51" s="81">
        <v>20787.6</v>
      </c>
      <c r="C51" s="81">
        <v>2489.4</v>
      </c>
      <c r="D51" s="69">
        <f t="shared" si="1"/>
        <v>11.975408416556025</v>
      </c>
      <c r="E51" s="92"/>
    </row>
    <row r="52" spans="1:5" ht="14.25">
      <c r="A52" s="90" t="s">
        <v>46</v>
      </c>
      <c r="B52" s="81">
        <v>453.5</v>
      </c>
      <c r="C52" s="81"/>
      <c r="D52" s="69"/>
      <c r="E52" s="92"/>
    </row>
    <row r="53" spans="1:5" ht="14.25">
      <c r="A53" s="90" t="s">
        <v>35</v>
      </c>
      <c r="B53" s="81">
        <v>139839.5</v>
      </c>
      <c r="C53" s="81">
        <v>3196.6</v>
      </c>
      <c r="D53" s="69">
        <f t="shared" si="1"/>
        <v>2.2859063426285133</v>
      </c>
      <c r="E53" s="92"/>
    </row>
    <row r="54" spans="1:5" ht="25.5">
      <c r="A54" s="90" t="s">
        <v>36</v>
      </c>
      <c r="B54" s="102">
        <v>5731.6</v>
      </c>
      <c r="C54" s="102">
        <v>196.6</v>
      </c>
      <c r="D54" s="69">
        <f t="shared" si="1"/>
        <v>3.4301067764673037</v>
      </c>
      <c r="E54" s="92"/>
    </row>
    <row r="55" spans="1:5" ht="14.25">
      <c r="A55" s="90" t="s">
        <v>37</v>
      </c>
      <c r="B55" s="81">
        <v>54313.5</v>
      </c>
      <c r="C55" s="81">
        <v>554.3</v>
      </c>
      <c r="D55" s="69">
        <f t="shared" si="1"/>
        <v>1.0205565835381627</v>
      </c>
      <c r="E55" s="92"/>
    </row>
    <row r="56" spans="1:5" ht="14.25">
      <c r="A56" s="90" t="s">
        <v>38</v>
      </c>
      <c r="B56" s="81">
        <v>10464.5</v>
      </c>
      <c r="C56" s="81">
        <v>27</v>
      </c>
      <c r="D56" s="69">
        <f t="shared" si="1"/>
        <v>0.25801519422810454</v>
      </c>
      <c r="E56" s="92"/>
    </row>
    <row r="57" spans="1:5" ht="14.25">
      <c r="A57" s="90" t="s">
        <v>57</v>
      </c>
      <c r="B57" s="81">
        <v>4000</v>
      </c>
      <c r="C57" s="81">
        <v>664.8</v>
      </c>
      <c r="D57" s="69">
        <f t="shared" si="1"/>
        <v>16.619999999999997</v>
      </c>
      <c r="E57" s="92"/>
    </row>
    <row r="58" spans="1:5" ht="14.25">
      <c r="A58" s="90" t="s">
        <v>58</v>
      </c>
      <c r="B58" s="81">
        <v>300</v>
      </c>
      <c r="C58" s="81">
        <v>40.7</v>
      </c>
      <c r="D58" s="69">
        <f t="shared" si="1"/>
        <v>13.566666666666668</v>
      </c>
      <c r="E58" s="92"/>
    </row>
    <row r="59" spans="1:5" ht="14.25">
      <c r="A59" s="90"/>
      <c r="B59" s="81"/>
      <c r="C59" s="81"/>
      <c r="D59" s="69"/>
      <c r="E59" s="92"/>
    </row>
    <row r="60" spans="1:5" ht="15">
      <c r="A60" s="82" t="s">
        <v>39</v>
      </c>
      <c r="B60" s="83">
        <f>SUM(B48:B59)</f>
        <v>263925.4</v>
      </c>
      <c r="C60" s="83">
        <f>SUM(C48:C59)</f>
        <v>10950.3</v>
      </c>
      <c r="D60" s="68">
        <f t="shared" si="1"/>
        <v>4.149013319672907</v>
      </c>
      <c r="E60" s="92"/>
    </row>
    <row r="61" spans="1:4" ht="14.25">
      <c r="A61" s="93"/>
      <c r="B61" s="93"/>
      <c r="C61" s="84"/>
      <c r="D61" s="69"/>
    </row>
    <row r="62" spans="1:4" ht="14.25">
      <c r="A62" s="91" t="s">
        <v>40</v>
      </c>
      <c r="B62" s="86">
        <f>+B40-B60</f>
        <v>-11297.900000000023</v>
      </c>
      <c r="C62" s="86">
        <f>+C40-C60</f>
        <v>5434.0999999999985</v>
      </c>
      <c r="D62" s="69"/>
    </row>
    <row r="63" spans="1:4" ht="12.75">
      <c r="A63" s="85"/>
      <c r="B63" s="86"/>
      <c r="C63" s="86"/>
      <c r="D63" s="86"/>
    </row>
    <row r="64" spans="1:4" ht="12.75">
      <c r="A64" s="87"/>
      <c r="B64" s="87"/>
      <c r="C64" s="84"/>
      <c r="D64" s="88"/>
    </row>
    <row r="65" spans="1:4" ht="12.75">
      <c r="A65" s="49"/>
      <c r="B65" s="49"/>
      <c r="C65" s="49"/>
      <c r="D65" s="88"/>
    </row>
    <row r="66" spans="1:4" ht="12.75">
      <c r="A66" s="49"/>
      <c r="B66" s="49"/>
      <c r="C66" s="49"/>
      <c r="D66" s="88"/>
    </row>
    <row r="67" spans="1:4" ht="12.75">
      <c r="A67" s="87"/>
      <c r="B67" s="87"/>
      <c r="C67" s="84"/>
      <c r="D67" s="88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3">
    <mergeCell ref="A61:B61"/>
    <mergeCell ref="C6:C7"/>
    <mergeCell ref="C44:C45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8"/>
      <c r="B4" s="98"/>
      <c r="C4" s="98"/>
      <c r="D4" s="98"/>
      <c r="E4" s="98"/>
      <c r="F4" s="98"/>
      <c r="G4" s="98"/>
    </row>
    <row r="5" spans="1:9" ht="15">
      <c r="A5" s="99"/>
      <c r="B5" s="99"/>
      <c r="C5" s="99"/>
      <c r="D5" s="99"/>
      <c r="E5" s="99"/>
      <c r="F5" s="99"/>
      <c r="G5" s="99"/>
      <c r="I5" s="5"/>
    </row>
    <row r="6" spans="4:6" ht="15">
      <c r="D6" s="99"/>
      <c r="E6" s="99"/>
      <c r="F6" s="99"/>
    </row>
    <row r="8" spans="1:7" ht="33.75" customHeight="1">
      <c r="A8" s="97"/>
      <c r="B8" s="97"/>
      <c r="C8" s="97"/>
      <c r="D8" s="97"/>
      <c r="E8" s="97"/>
      <c r="F8" s="97"/>
      <c r="G8" s="97"/>
    </row>
    <row r="9" spans="1:7" ht="45.75" customHeight="1">
      <c r="A9" s="97"/>
      <c r="B9" s="97"/>
      <c r="C9" s="97"/>
      <c r="D9" s="97"/>
      <c r="E9" s="97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6"/>
      <c r="B55" s="96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5"/>
      <c r="B64" s="95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0"/>
      <c r="B2" s="100"/>
      <c r="C2" s="100"/>
      <c r="D2" s="100"/>
      <c r="E2" s="100"/>
    </row>
    <row r="4" spans="1:6" ht="21" customHeight="1">
      <c r="A4" s="16"/>
      <c r="B4" s="17"/>
      <c r="C4" s="17"/>
      <c r="D4" s="101"/>
      <c r="E4" s="101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2011-02-10T13:09:05Z</cp:lastPrinted>
  <dcterms:created xsi:type="dcterms:W3CDTF">2002-08-21T11:19:18Z</dcterms:created>
  <dcterms:modified xsi:type="dcterms:W3CDTF">2011-02-10T13:44:00Z</dcterms:modified>
  <cp:category/>
  <cp:version/>
  <cp:contentType/>
  <cp:contentStatus/>
</cp:coreProperties>
</file>