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'Лист1'!$A$1:$D$71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<sst xmlns="http://schemas.openxmlformats.org/spreadsheetml/2006/main" count="72" uniqueCount="63">
  <si>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</si>
  <si>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</si>
  <si>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</si>
  <si>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</si>
  <si>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</si>
  <si>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</si>
  <si>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</si>
  <si>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</si>
  <si>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</si>
  <si>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</si>
  <si>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</si>
  <si>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</si>
  <si>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</si>
  <si>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</si>
  <si>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</si>
  <si>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</si>
  <si>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</si>
  <si>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</si>
  <si>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</si>
  <si>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</si>
  <si>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</si>
  <si>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</si>
  <si>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</si>
  <si>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</si>
  <si>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</si>
  <si>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</si>
  <si>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</si>
  <si>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</si>
  <si>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</si>
  <si>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</si>
  <si>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</si>
  <si>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</si>
  <si>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</si>
  <si>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</si>
  <si>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</si>
  <si>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</si>
  <si>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</si>
  <si>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</si>
  <si>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</si>
  <si>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</si>
  <si>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</si>
  <si>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</si>
  <si>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</si>
  <si>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</si>
  <si>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</si>
  <si>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</si>
  <si>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</si>
  <si>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</si>
  <si>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</si>
  <si>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</si>
  <si>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</si>
  <si>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</si>
  <si>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</si>
  <si>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</si>
  <si>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</si>
  <si>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</si>
  <si>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</si>
  <si>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</si>
  <si>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</si>
  <si>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 xml:space="preserve">           АНАЛИЗ ИСПОЛНЕНИЯ БЮДЖЕТА ГОРОДА ШУМЕРЛЯ</t>
  </si>
  <si>
    <t>Прочие безвозмездные поступления</t>
  </si>
  <si>
    <t xml:space="preserve">ПО СОСТОЯНИЮ НА 01.12.2011Г. </t>
  </si>
  <si>
    <t>на 01.12.2011г.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</si>
</sst>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>
      <alignment/>
    </xf>
    <xf numFmtId="0" fontId="17" fillId="0" borderId="12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3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0" fontId="17" fillId="0" borderId="13" xfId="0" applyFont="1" applyBorder="1" applyAlignment="1">
      <alignment horizontal="left"/>
    </xf>
    <xf numFmtId="0" fontId="17" fillId="0" borderId="0" xfId="0" applyFont="1" applyAlignment="1" applyProtection="1">
      <alignment horizontal="left" wrapText="1"/>
      <protection/>
    </xf>
    <xf numFmtId="170" fontId="17" fillId="33" borderId="0" xfId="0" applyNumberFormat="1" applyFont="1" applyFill="1" applyBorder="1" applyAlignment="1">
      <alignment horizontal="right" shrinkToFit="1"/>
    </xf>
    <xf numFmtId="0" fontId="17" fillId="0" borderId="15" xfId="0" applyFont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>
      <alignment horizontal="center"/>
    </xf>
    <xf numFmtId="169" fontId="18" fillId="0" borderId="0" xfId="0" applyNumberFormat="1" applyFont="1" applyAlignment="1" applyProtection="1">
      <alignment horizontal="center"/>
      <protection/>
    </xf>
    <xf numFmtId="169" fontId="19" fillId="0" borderId="0" xfId="0" applyNumberFormat="1" applyFont="1" applyAlignment="1" applyProtection="1">
      <alignment horizontal="center"/>
      <protection/>
    </xf>
    <xf numFmtId="169" fontId="17" fillId="0" borderId="0" xfId="0" applyNumberFormat="1" applyFont="1" applyAlignment="1" applyProtection="1">
      <alignment horizontal="center"/>
      <protection/>
    </xf>
    <xf numFmtId="169" fontId="22" fillId="33" borderId="0" xfId="0" applyNumberFormat="1" applyFont="1" applyFill="1" applyAlignment="1" applyProtection="1">
      <alignment horizontal="center"/>
      <protection/>
    </xf>
    <xf numFmtId="169" fontId="17" fillId="34" borderId="0" xfId="0" applyNumberFormat="1" applyFont="1" applyFill="1" applyAlignment="1" applyProtection="1">
      <alignment horizontal="center"/>
      <protection/>
    </xf>
    <xf numFmtId="167" fontId="17" fillId="0" borderId="0" xfId="0" applyNumberFormat="1" applyFont="1" applyAlignment="1">
      <alignment horizontal="center"/>
    </xf>
    <xf numFmtId="169" fontId="18" fillId="0" borderId="0" xfId="0" applyNumberFormat="1" applyFont="1" applyAlignment="1" applyProtection="1">
      <alignment horizontal="center"/>
      <protection/>
    </xf>
    <xf numFmtId="169" fontId="17" fillId="0" borderId="0" xfId="0" applyNumberFormat="1" applyFont="1" applyBorder="1" applyAlignment="1" applyProtection="1">
      <alignment horizontal="center"/>
      <protection/>
    </xf>
    <xf numFmtId="169" fontId="17" fillId="33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SheetLayoutView="100" zoomScalePageLayoutView="0" workbookViewId="0" topLeftCell="A46">
      <selection activeCell="C62" sqref="C62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3" width="15.125" style="1" customWidth="1"/>
    <col min="4" max="4" width="15.75390625" style="3" customWidth="1"/>
    <col min="5" max="5" width="9.875" style="3" customWidth="1"/>
    <col min="6" max="6" width="9.75390625" style="3" customWidth="1"/>
    <col min="7" max="7" width="8.125" style="3" customWidth="1"/>
    <col min="8" max="8" width="8.375" style="3" customWidth="1"/>
    <col min="9" max="9" width="8.25390625" style="3" customWidth="1"/>
    <col min="10" max="10" width="9.875" style="3" customWidth="1"/>
    <col min="11" max="11" width="7.625" style="3" customWidth="1"/>
    <col min="12" max="12" width="8.25390625" style="3" customWidth="1"/>
    <col min="13" max="13" width="8.375" style="3" customWidth="1"/>
    <col min="14" max="14" width="9.625" style="3" bestFit="1" customWidth="1"/>
    <col min="15" max="15" width="8.00390625" style="3" customWidth="1"/>
    <col min="16" max="16" width="8.125" style="3" customWidth="1"/>
    <col min="17" max="17" width="8.625" style="3" customWidth="1"/>
    <col min="18" max="16384" width="9.125" style="3" customWidth="1"/>
  </cols>
  <sheetData>
    <row r="1" spans="1:4" ht="12.75">
      <c r="A1" s="106" t="s">
        <v>59</v>
      </c>
      <c r="B1" s="106"/>
      <c r="C1" s="106"/>
      <c r="D1" s="106"/>
    </row>
    <row r="2" spans="1:4" ht="12.75">
      <c r="A2" s="106" t="s">
        <v>61</v>
      </c>
      <c r="B2" s="106"/>
      <c r="C2" s="106"/>
      <c r="D2" s="106"/>
    </row>
    <row r="3" spans="1:4" ht="12.75">
      <c r="A3"/>
      <c r="B3"/>
      <c r="C3" s="47"/>
      <c r="D3" s="47"/>
    </row>
    <row r="4" spans="1:6" ht="14.25">
      <c r="A4" s="46" t="s">
        <v>0</v>
      </c>
      <c r="B4" s="46"/>
      <c r="C4" s="46"/>
      <c r="D4" s="46"/>
      <c r="E4" s="4"/>
      <c r="F4" s="11"/>
    </row>
    <row r="5" spans="1:4" ht="12.75">
      <c r="A5" s="79"/>
      <c r="B5" s="91" t="s">
        <v>55</v>
      </c>
      <c r="C5" s="93" t="s">
        <v>43</v>
      </c>
      <c r="D5" s="95" t="s">
        <v>2</v>
      </c>
    </row>
    <row r="6" spans="1:4" ht="12.75" customHeight="1">
      <c r="A6" s="80" t="s">
        <v>3</v>
      </c>
      <c r="B6" s="92" t="s">
        <v>56</v>
      </c>
      <c r="C6" s="94" t="s">
        <v>62</v>
      </c>
      <c r="D6" s="92" t="s">
        <v>4</v>
      </c>
    </row>
    <row r="7" spans="1:4" ht="12" customHeight="1">
      <c r="A7" s="80" t="s">
        <v>5</v>
      </c>
      <c r="B7" s="75"/>
      <c r="C7" s="61"/>
      <c r="D7" s="92" t="s">
        <v>57</v>
      </c>
    </row>
    <row r="8" spans="1:4" ht="12.75">
      <c r="A8" s="81"/>
      <c r="B8" s="83"/>
      <c r="C8" s="62"/>
      <c r="D8" s="96" t="s">
        <v>58</v>
      </c>
    </row>
    <row r="9" spans="1:4" ht="12.75">
      <c r="A9" s="49"/>
      <c r="B9" s="49"/>
      <c r="C9" s="50"/>
      <c r="D9" s="47"/>
    </row>
    <row r="10" spans="1:4" ht="15">
      <c r="A10" s="63" t="s">
        <v>6</v>
      </c>
      <c r="B10" s="97">
        <f>+B11+B13+B17+B20+B22</f>
        <v>99958.9</v>
      </c>
      <c r="C10" s="103">
        <f>+C11+C13+C17+C20+C22</f>
        <v>94711.5</v>
      </c>
      <c r="D10" s="97">
        <f>C10*100/B10</f>
        <v>94.75044243183949</v>
      </c>
    </row>
    <row r="11" spans="1:4" ht="14.25">
      <c r="A11" s="58" t="s">
        <v>7</v>
      </c>
      <c r="B11" s="99">
        <f>(+B12)</f>
        <v>55000</v>
      </c>
      <c r="C11" s="99">
        <f>(+C12)</f>
        <v>51258.1</v>
      </c>
      <c r="D11" s="98">
        <f>C11*100/B11</f>
        <v>93.19654545454546</v>
      </c>
    </row>
    <row r="12" spans="1:4" ht="14.25">
      <c r="A12" s="58" t="s">
        <v>8</v>
      </c>
      <c r="B12" s="99">
        <v>55000</v>
      </c>
      <c r="C12" s="99">
        <v>51258.1</v>
      </c>
      <c r="D12" s="98">
        <f>C12*100/B12</f>
        <v>93.19654545454546</v>
      </c>
    </row>
    <row r="13" spans="1:4" s="6" customFormat="1" ht="15">
      <c r="A13" s="58" t="s">
        <v>9</v>
      </c>
      <c r="B13" s="99">
        <f>+B15+B16</f>
        <v>21918.5</v>
      </c>
      <c r="C13" s="99">
        <f>+C15+C16</f>
        <v>22438.8</v>
      </c>
      <c r="D13" s="98">
        <f>C13*100/B13</f>
        <v>102.37379382713233</v>
      </c>
    </row>
    <row r="14" spans="1:4" ht="14.25">
      <c r="A14" s="58" t="s">
        <v>10</v>
      </c>
      <c r="B14" s="47"/>
      <c r="C14" s="47"/>
      <c r="D14" s="98"/>
    </row>
    <row r="15" spans="1:4" ht="14.25">
      <c r="A15" s="58" t="s">
        <v>11</v>
      </c>
      <c r="B15" s="99">
        <v>21900</v>
      </c>
      <c r="C15" s="99">
        <v>22419</v>
      </c>
      <c r="D15" s="98">
        <f aca="true" t="shared" si="0" ref="D15:D20">C15*100/B15</f>
        <v>102.36986301369863</v>
      </c>
    </row>
    <row r="16" spans="1:4" ht="14.25">
      <c r="A16" s="58" t="s">
        <v>49</v>
      </c>
      <c r="B16" s="99">
        <v>18.5</v>
      </c>
      <c r="C16" s="99">
        <v>19.8</v>
      </c>
      <c r="D16" s="98">
        <f t="shared" si="0"/>
        <v>107.02702702702703</v>
      </c>
    </row>
    <row r="17" spans="1:4" ht="14.25">
      <c r="A17" s="58" t="s">
        <v>32</v>
      </c>
      <c r="B17" s="99">
        <f>+B18+B19</f>
        <v>14910.4</v>
      </c>
      <c r="C17" s="99">
        <f>C18+C19</f>
        <v>13665.1</v>
      </c>
      <c r="D17" s="98">
        <f t="shared" si="0"/>
        <v>91.64811138534178</v>
      </c>
    </row>
    <row r="18" spans="1:4" ht="14.25">
      <c r="A18" s="58" t="s">
        <v>33</v>
      </c>
      <c r="B18" s="99">
        <v>300</v>
      </c>
      <c r="C18" s="99">
        <v>395.9</v>
      </c>
      <c r="D18" s="98">
        <f t="shared" si="0"/>
        <v>131.96666666666667</v>
      </c>
    </row>
    <row r="19" spans="1:4" ht="14.25">
      <c r="A19" s="58" t="s">
        <v>38</v>
      </c>
      <c r="B19" s="99">
        <v>14610.4</v>
      </c>
      <c r="C19" s="99">
        <v>13269.2</v>
      </c>
      <c r="D19" s="98">
        <f t="shared" si="0"/>
        <v>90.82023763894213</v>
      </c>
    </row>
    <row r="20" spans="1:4" ht="14.25">
      <c r="A20" s="58" t="s">
        <v>12</v>
      </c>
      <c r="B20" s="99">
        <v>8100</v>
      </c>
      <c r="C20" s="99">
        <v>7350.3</v>
      </c>
      <c r="D20" s="98">
        <f t="shared" si="0"/>
        <v>90.74444444444444</v>
      </c>
    </row>
    <row r="21" spans="1:4" ht="12.75" customHeight="1">
      <c r="A21" s="107" t="s">
        <v>50</v>
      </c>
      <c r="B21" s="99"/>
      <c r="C21" s="104"/>
      <c r="D21" s="98"/>
    </row>
    <row r="22" spans="1:4" ht="19.5" customHeight="1">
      <c r="A22" s="108"/>
      <c r="B22" s="100">
        <v>30</v>
      </c>
      <c r="C22" s="105">
        <v>-0.8</v>
      </c>
      <c r="D22" s="98">
        <f>C22*100/B22</f>
        <v>-2.6666666666666665</v>
      </c>
    </row>
    <row r="23" spans="1:4" ht="15">
      <c r="A23" s="63" t="s">
        <v>13</v>
      </c>
      <c r="B23" s="97">
        <f>(B25+B30+B34+B35+B33)</f>
        <v>56877.5</v>
      </c>
      <c r="C23" s="103">
        <f>C25+C30+C33+C34+C35</f>
        <v>30654.899999999998</v>
      </c>
      <c r="D23" s="97">
        <f>C23*100/B23</f>
        <v>53.896356204122895</v>
      </c>
    </row>
    <row r="24" spans="1:4" ht="25.5">
      <c r="A24" s="58" t="s">
        <v>34</v>
      </c>
      <c r="B24" s="99"/>
      <c r="C24" s="99"/>
      <c r="D24" s="98"/>
    </row>
    <row r="25" spans="1:4" ht="14.25">
      <c r="A25" s="58" t="s">
        <v>35</v>
      </c>
      <c r="B25" s="101">
        <f>B26+B27+B28+B29</f>
        <v>25729.1</v>
      </c>
      <c r="C25" s="99">
        <f>C26+C27+C28+C29</f>
        <v>9068.5</v>
      </c>
      <c r="D25" s="98">
        <f>C25*100/B25</f>
        <v>35.24608322871768</v>
      </c>
    </row>
    <row r="26" spans="1:4" ht="25.5">
      <c r="A26" s="58" t="s">
        <v>40</v>
      </c>
      <c r="B26" s="101">
        <v>21677.6</v>
      </c>
      <c r="C26" s="99">
        <v>6434.4</v>
      </c>
      <c r="D26" s="98">
        <f>C26*100/B26</f>
        <v>29.682252647894604</v>
      </c>
    </row>
    <row r="27" spans="1:4" ht="14.25">
      <c r="A27" s="58" t="s">
        <v>39</v>
      </c>
      <c r="B27" s="101">
        <v>3851.5</v>
      </c>
      <c r="C27" s="99">
        <v>2517.5</v>
      </c>
      <c r="D27" s="98">
        <f>C27*100/B27</f>
        <v>65.36414384006231</v>
      </c>
    </row>
    <row r="28" spans="1:4" ht="14.25">
      <c r="A28" s="58" t="s">
        <v>54</v>
      </c>
      <c r="B28" s="101"/>
      <c r="C28" s="99">
        <v>0</v>
      </c>
      <c r="D28" s="98"/>
    </row>
    <row r="29" spans="1:4" ht="14.25">
      <c r="A29" s="58" t="s">
        <v>41</v>
      </c>
      <c r="B29" s="101">
        <v>200</v>
      </c>
      <c r="C29" s="99">
        <v>116.6</v>
      </c>
      <c r="D29" s="98">
        <f>C29*100/B29</f>
        <v>58.3</v>
      </c>
    </row>
    <row r="30" spans="1:4" ht="25.5">
      <c r="A30" s="58" t="s">
        <v>14</v>
      </c>
      <c r="B30" s="99">
        <f>+B31</f>
        <v>1800</v>
      </c>
      <c r="C30" s="99">
        <f>+C31</f>
        <v>1432.7</v>
      </c>
      <c r="D30" s="98">
        <f>C30*100/B30</f>
        <v>79.59444444444445</v>
      </c>
    </row>
    <row r="31" spans="1:4" ht="14.25">
      <c r="A31" s="58" t="s">
        <v>15</v>
      </c>
      <c r="B31" s="99">
        <v>1800</v>
      </c>
      <c r="C31" s="99">
        <v>1432.7</v>
      </c>
      <c r="D31" s="98">
        <f>C31*100/B31</f>
        <v>79.59444444444445</v>
      </c>
    </row>
    <row r="32" spans="1:4" ht="14.25">
      <c r="A32" s="58" t="s">
        <v>16</v>
      </c>
      <c r="B32" s="99"/>
      <c r="C32" s="99"/>
      <c r="D32" s="98"/>
    </row>
    <row r="33" spans="1:4" ht="14.25">
      <c r="A33" s="58" t="s">
        <v>17</v>
      </c>
      <c r="B33" s="99">
        <v>25648.4</v>
      </c>
      <c r="C33" s="99">
        <v>17245.1</v>
      </c>
      <c r="D33" s="98">
        <f>C33*100/B33</f>
        <v>67.23655276742407</v>
      </c>
    </row>
    <row r="34" spans="1:4" ht="14.25">
      <c r="A34" s="58" t="s">
        <v>18</v>
      </c>
      <c r="B34" s="99">
        <v>3700</v>
      </c>
      <c r="C34" s="99">
        <v>2863.3</v>
      </c>
      <c r="D34" s="98">
        <f>C34*100/B34</f>
        <v>77.38648648648649</v>
      </c>
    </row>
    <row r="35" spans="1:4" ht="14.25">
      <c r="A35" s="58" t="s">
        <v>19</v>
      </c>
      <c r="B35" s="99"/>
      <c r="C35" s="99">
        <v>45.3</v>
      </c>
      <c r="D35" s="98"/>
    </row>
    <row r="36" spans="1:4" ht="15">
      <c r="A36" s="63" t="s">
        <v>52</v>
      </c>
      <c r="B36" s="97">
        <f>B39+B40++B41+B42+B43</f>
        <v>196653.40000000002</v>
      </c>
      <c r="C36" s="97">
        <f>C39+C40++C41+C42+C43</f>
        <v>167274.8</v>
      </c>
      <c r="D36" s="97">
        <f>C36*100/B36</f>
        <v>85.06072104525015</v>
      </c>
    </row>
    <row r="37" spans="1:4" ht="15">
      <c r="A37" s="64" t="s">
        <v>20</v>
      </c>
      <c r="B37" s="102"/>
      <c r="C37" s="102"/>
      <c r="D37" s="97"/>
    </row>
    <row r="38" spans="1:4" ht="15">
      <c r="A38" s="64" t="s">
        <v>21</v>
      </c>
      <c r="B38" s="97">
        <f>+B39+B40+B41+B42</f>
        <v>197195.2</v>
      </c>
      <c r="C38" s="103">
        <f>+C39+C40+C41+C42</f>
        <v>167816.59999999998</v>
      </c>
      <c r="D38" s="97">
        <f aca="true" t="shared" si="1" ref="D38:D45">C38*100/B38</f>
        <v>85.101767182974</v>
      </c>
    </row>
    <row r="39" spans="1:4" ht="14.25">
      <c r="A39" s="65" t="s">
        <v>22</v>
      </c>
      <c r="B39" s="99">
        <v>38756.2</v>
      </c>
      <c r="C39" s="99">
        <v>36938.7</v>
      </c>
      <c r="D39" s="98">
        <f t="shared" si="1"/>
        <v>95.31042775091468</v>
      </c>
    </row>
    <row r="40" spans="1:4" ht="14.25">
      <c r="A40" s="65" t="s">
        <v>42</v>
      </c>
      <c r="B40" s="99">
        <v>132107</v>
      </c>
      <c r="C40" s="99">
        <v>106450.7</v>
      </c>
      <c r="D40" s="98">
        <f t="shared" si="1"/>
        <v>80.57915174820411</v>
      </c>
    </row>
    <row r="41" spans="1:4" ht="14.25">
      <c r="A41" s="77" t="s">
        <v>51</v>
      </c>
      <c r="B41" s="99">
        <v>23137.1</v>
      </c>
      <c r="C41" s="99">
        <v>21232.3</v>
      </c>
      <c r="D41" s="98">
        <f t="shared" si="1"/>
        <v>91.76733471351207</v>
      </c>
    </row>
    <row r="42" spans="1:4" ht="14.25">
      <c r="A42" s="77" t="s">
        <v>60</v>
      </c>
      <c r="B42" s="99">
        <v>3194.9</v>
      </c>
      <c r="C42" s="99">
        <v>3194.9</v>
      </c>
      <c r="D42" s="98">
        <f t="shared" si="1"/>
        <v>100</v>
      </c>
    </row>
    <row r="43" spans="1:4" ht="38.25">
      <c r="A43" s="77" t="s">
        <v>53</v>
      </c>
      <c r="B43" s="99">
        <v>-541.8</v>
      </c>
      <c r="C43" s="99">
        <v>-541.8</v>
      </c>
      <c r="D43" s="98">
        <f t="shared" si="1"/>
        <v>100</v>
      </c>
    </row>
    <row r="44" spans="1:4" ht="15">
      <c r="A44" s="66" t="s">
        <v>23</v>
      </c>
      <c r="B44" s="103">
        <f>(B10+B23+B36)</f>
        <v>353489.80000000005</v>
      </c>
      <c r="C44" s="103">
        <f>(C10+C23+C36)</f>
        <v>292641.19999999995</v>
      </c>
      <c r="D44" s="97">
        <f t="shared" si="1"/>
        <v>82.78632084999339</v>
      </c>
    </row>
    <row r="45" spans="1:4" ht="14.25">
      <c r="A45" s="65" t="s">
        <v>36</v>
      </c>
      <c r="B45" s="102">
        <f>+B10+B23</f>
        <v>156836.4</v>
      </c>
      <c r="C45" s="102">
        <f>+C10+C23</f>
        <v>125366.4</v>
      </c>
      <c r="D45" s="98">
        <f t="shared" si="1"/>
        <v>79.93450500011477</v>
      </c>
    </row>
    <row r="46" spans="1:4" ht="14.25">
      <c r="A46" s="67"/>
      <c r="B46" s="67"/>
      <c r="C46" s="46"/>
      <c r="D46" s="51"/>
    </row>
    <row r="47" spans="1:4" ht="12.75">
      <c r="A47" s="84"/>
      <c r="B47" s="82" t="s">
        <v>55</v>
      </c>
      <c r="C47" s="48" t="s">
        <v>1</v>
      </c>
      <c r="D47" s="48" t="s">
        <v>2</v>
      </c>
    </row>
    <row r="48" spans="1:4" ht="12.75" customHeight="1">
      <c r="A48" s="85" t="s">
        <v>3</v>
      </c>
      <c r="B48" s="75" t="s">
        <v>56</v>
      </c>
      <c r="C48" s="60" t="s">
        <v>62</v>
      </c>
      <c r="D48" s="75" t="s">
        <v>4</v>
      </c>
    </row>
    <row r="49" spans="1:4" ht="14.25" customHeight="1">
      <c r="A49" s="85" t="s">
        <v>5</v>
      </c>
      <c r="B49" s="87"/>
      <c r="C49" s="61"/>
      <c r="D49" s="75" t="s">
        <v>57</v>
      </c>
    </row>
    <row r="50" spans="1:4" ht="12.75">
      <c r="A50" s="86"/>
      <c r="B50" s="88"/>
      <c r="C50" s="73"/>
      <c r="D50" s="76" t="s">
        <v>58</v>
      </c>
    </row>
    <row r="51" spans="1:4" ht="15.75">
      <c r="A51" s="68" t="s">
        <v>24</v>
      </c>
      <c r="B51" s="68"/>
      <c r="C51" s="52"/>
      <c r="D51" s="51"/>
    </row>
    <row r="52" spans="1:4" ht="14.25">
      <c r="A52" s="59" t="s">
        <v>25</v>
      </c>
      <c r="B52" s="53">
        <v>36800.5</v>
      </c>
      <c r="C52" s="53">
        <v>33529.5</v>
      </c>
      <c r="D52" s="51">
        <f aca="true" t="shared" si="2" ref="D52:D60">C52/B52*100</f>
        <v>91.11153381068192</v>
      </c>
    </row>
    <row r="53" spans="1:4" ht="15.75" customHeight="1">
      <c r="A53" s="59" t="s">
        <v>26</v>
      </c>
      <c r="B53" s="54">
        <v>2019.6</v>
      </c>
      <c r="C53" s="54">
        <v>1619.5</v>
      </c>
      <c r="D53" s="51">
        <f t="shared" si="2"/>
        <v>80.18914636561696</v>
      </c>
    </row>
    <row r="54" spans="1:4" ht="14.25">
      <c r="A54" s="59" t="s">
        <v>27</v>
      </c>
      <c r="B54" s="54">
        <v>6021.6</v>
      </c>
      <c r="C54" s="54">
        <v>2497.4</v>
      </c>
      <c r="D54" s="51">
        <f t="shared" si="2"/>
        <v>41.47402683672114</v>
      </c>
    </row>
    <row r="55" spans="1:4" ht="14.25">
      <c r="A55" s="59" t="s">
        <v>28</v>
      </c>
      <c r="B55" s="54">
        <v>65230.5</v>
      </c>
      <c r="C55" s="54">
        <v>29933.2</v>
      </c>
      <c r="D55" s="51">
        <f t="shared" si="2"/>
        <v>45.88834977502855</v>
      </c>
    </row>
    <row r="56" spans="1:4" ht="14.25">
      <c r="A56" s="59" t="s">
        <v>37</v>
      </c>
      <c r="B56" s="54">
        <v>190.9</v>
      </c>
      <c r="C56" s="54">
        <v>186.8</v>
      </c>
      <c r="D56" s="51">
        <f t="shared" si="2"/>
        <v>97.85227867993714</v>
      </c>
    </row>
    <row r="57" spans="1:4" ht="14.25">
      <c r="A57" s="59" t="s">
        <v>29</v>
      </c>
      <c r="B57" s="54">
        <v>162208.4</v>
      </c>
      <c r="C57" s="54">
        <v>133686.1</v>
      </c>
      <c r="D57" s="51">
        <f t="shared" si="2"/>
        <v>82.41626204314943</v>
      </c>
    </row>
    <row r="58" spans="1:4" ht="14.25">
      <c r="A58" s="59" t="s">
        <v>47</v>
      </c>
      <c r="B58" s="78">
        <v>7440.2</v>
      </c>
      <c r="C58" s="78">
        <v>7038.4</v>
      </c>
      <c r="D58" s="51">
        <f t="shared" si="2"/>
        <v>94.59960753743178</v>
      </c>
    </row>
    <row r="59" spans="1:4" ht="14.25">
      <c r="A59" s="59" t="s">
        <v>48</v>
      </c>
      <c r="B59" s="54">
        <v>49071</v>
      </c>
      <c r="C59" s="54">
        <v>24559.6</v>
      </c>
      <c r="D59" s="51">
        <f t="shared" si="2"/>
        <v>50.04911251044405</v>
      </c>
    </row>
    <row r="60" spans="1:4" ht="14.25">
      <c r="A60" s="59" t="s">
        <v>30</v>
      </c>
      <c r="B60" s="54">
        <v>33242.2</v>
      </c>
      <c r="C60" s="54">
        <v>29660.6</v>
      </c>
      <c r="D60" s="51">
        <f t="shared" si="2"/>
        <v>89.2257431818592</v>
      </c>
    </row>
    <row r="61" spans="1:4" ht="14.25">
      <c r="A61" s="59" t="s">
        <v>44</v>
      </c>
      <c r="B61" s="54"/>
      <c r="C61" s="54"/>
      <c r="D61" s="51"/>
    </row>
    <row r="62" spans="1:4" ht="14.25">
      <c r="A62" s="59" t="s">
        <v>45</v>
      </c>
      <c r="B62" s="54">
        <v>4651</v>
      </c>
      <c r="C62" s="54">
        <v>3880.1</v>
      </c>
      <c r="D62" s="51">
        <f>C62/B62*100</f>
        <v>83.42506987744571</v>
      </c>
    </row>
    <row r="63" spans="1:4" ht="14.25">
      <c r="A63" s="59" t="s">
        <v>46</v>
      </c>
      <c r="B63" s="54">
        <v>750</v>
      </c>
      <c r="C63" s="54">
        <v>490.6</v>
      </c>
      <c r="D63" s="51">
        <f>C63/B63*100</f>
        <v>65.41333333333334</v>
      </c>
    </row>
    <row r="64" spans="1:4" ht="15">
      <c r="A64" s="69" t="s">
        <v>31</v>
      </c>
      <c r="B64" s="89">
        <f>SUM(B52:B63)</f>
        <v>367625.9</v>
      </c>
      <c r="C64" s="89">
        <f>SUM(C52:C63)</f>
        <v>267081.79999999993</v>
      </c>
      <c r="D64" s="51">
        <f>C64/B64*100</f>
        <v>72.65043077759209</v>
      </c>
    </row>
    <row r="65" spans="1:4" ht="14.25">
      <c r="A65" s="70"/>
      <c r="B65" s="70"/>
      <c r="C65" s="74"/>
      <c r="D65" s="51"/>
    </row>
    <row r="66" spans="1:4" ht="14.25">
      <c r="A66" s="71"/>
      <c r="B66" s="90">
        <f>B44-B64</f>
        <v>-14136.099999999977</v>
      </c>
      <c r="C66" s="90">
        <f>C44-C64</f>
        <v>25559.400000000023</v>
      </c>
      <c r="D66" s="51"/>
    </row>
    <row r="67" spans="1:4" ht="12.75">
      <c r="A67" s="70"/>
      <c r="B67" s="70"/>
      <c r="C67" s="55"/>
      <c r="D67" s="55"/>
    </row>
    <row r="68" spans="1:4" ht="12.75">
      <c r="A68" s="72"/>
      <c r="B68" s="72"/>
      <c r="C68" s="56"/>
      <c r="D68" s="57"/>
    </row>
    <row r="69" spans="1:4" ht="12.75">
      <c r="A69" s="67"/>
      <c r="B69" s="67"/>
      <c r="C69" s="46"/>
      <c r="D69" s="57"/>
    </row>
    <row r="70" spans="1:4" ht="12.75">
      <c r="A70" s="67"/>
      <c r="B70" s="67"/>
      <c r="C70" s="46"/>
      <c r="D70" s="57"/>
    </row>
    <row r="71" spans="1:4" ht="12.75">
      <c r="A71" s="72"/>
      <c r="B71" s="72"/>
      <c r="C71" s="56"/>
      <c r="D71" s="57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D1"/>
    <mergeCell ref="A2:D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2"/>
      <c r="B4" s="112"/>
      <c r="C4" s="112"/>
      <c r="D4" s="112"/>
      <c r="E4" s="112"/>
      <c r="F4" s="112"/>
      <c r="G4" s="112"/>
    </row>
    <row r="5" spans="1:9" ht="15">
      <c r="A5" s="113"/>
      <c r="B5" s="113"/>
      <c r="C5" s="113"/>
      <c r="D5" s="113"/>
      <c r="E5" s="113"/>
      <c r="F5" s="113"/>
      <c r="G5" s="113"/>
      <c r="I5" s="5"/>
    </row>
    <row r="6" spans="4:6" ht="15">
      <c r="D6" s="113"/>
      <c r="E6" s="113"/>
      <c r="F6" s="113"/>
    </row>
    <row r="8" spans="1:7" ht="33.75" customHeight="1">
      <c r="A8" s="109"/>
      <c r="B8" s="109"/>
      <c r="C8" s="109"/>
      <c r="D8" s="109"/>
      <c r="E8" s="109"/>
      <c r="F8" s="109"/>
      <c r="G8" s="109"/>
    </row>
    <row r="9" spans="1:7" ht="45.75" customHeight="1">
      <c r="A9" s="109"/>
      <c r="B9" s="109"/>
      <c r="C9" s="109"/>
      <c r="D9" s="109"/>
      <c r="E9" s="109"/>
      <c r="F9" s="34"/>
      <c r="G9" s="34"/>
    </row>
    <row r="10" spans="1:7" ht="17.25" customHeight="1">
      <c r="A10" s="5"/>
      <c r="B10" s="35"/>
      <c r="C10" s="9"/>
      <c r="D10" s="12"/>
      <c r="E10" s="12"/>
      <c r="F10" s="9"/>
      <c r="G10" s="9"/>
    </row>
    <row r="11" spans="1:7" ht="15">
      <c r="A11" s="5"/>
      <c r="B11" s="36"/>
      <c r="C11" s="9"/>
      <c r="D11" s="9"/>
      <c r="E11" s="13"/>
      <c r="F11" s="9"/>
      <c r="G11" s="9"/>
    </row>
    <row r="12" spans="1:7" ht="17.25" customHeight="1">
      <c r="A12" s="5"/>
      <c r="B12" s="23"/>
      <c r="C12" s="9"/>
      <c r="D12" s="9"/>
      <c r="E12" s="9"/>
      <c r="F12" s="9"/>
      <c r="G12" s="9"/>
    </row>
    <row r="13" spans="1:7" ht="17.25" customHeight="1">
      <c r="A13" s="5"/>
      <c r="B13" s="37"/>
      <c r="C13" s="9"/>
      <c r="D13" s="38"/>
      <c r="E13" s="10"/>
      <c r="F13" s="9"/>
      <c r="G13" s="9"/>
    </row>
    <row r="14" spans="1:7" ht="15">
      <c r="A14" s="5"/>
      <c r="B14" s="25"/>
      <c r="C14" s="9"/>
      <c r="D14" s="9"/>
      <c r="E14" s="10"/>
      <c r="F14" s="9"/>
      <c r="G14" s="9"/>
    </row>
    <row r="15" spans="1:7" ht="15">
      <c r="A15" s="5"/>
      <c r="B15" s="25"/>
      <c r="C15" s="9"/>
      <c r="D15" s="9"/>
      <c r="E15" s="10"/>
      <c r="F15" s="9"/>
      <c r="G15" s="9"/>
    </row>
    <row r="16" spans="1:7" ht="15">
      <c r="A16" s="5"/>
      <c r="B16" s="25"/>
      <c r="C16" s="9"/>
      <c r="D16" s="9"/>
      <c r="E16" s="10"/>
      <c r="F16" s="9"/>
      <c r="G16" s="9"/>
    </row>
    <row r="17" spans="1:7" ht="15">
      <c r="A17" s="5"/>
      <c r="B17" s="23"/>
      <c r="C17" s="9"/>
      <c r="D17" s="9"/>
      <c r="E17" s="9"/>
      <c r="F17" s="9"/>
      <c r="G17" s="9"/>
    </row>
    <row r="18" spans="1:7" ht="15">
      <c r="A18" s="5"/>
      <c r="B18" s="37"/>
      <c r="C18" s="9"/>
      <c r="D18" s="38"/>
      <c r="E18" s="10"/>
      <c r="F18" s="9"/>
      <c r="G18" s="9"/>
    </row>
    <row r="19" spans="1:7" ht="15">
      <c r="A19" s="5"/>
      <c r="B19" s="36"/>
      <c r="C19" s="9"/>
      <c r="D19" s="9"/>
      <c r="E19" s="10"/>
      <c r="F19" s="9"/>
      <c r="G19" s="9"/>
    </row>
    <row r="20" spans="1:7" ht="15">
      <c r="A20" s="5"/>
      <c r="B20" s="25"/>
      <c r="C20" s="9"/>
      <c r="D20" s="9"/>
      <c r="E20" s="10"/>
      <c r="F20" s="9"/>
      <c r="G20" s="9"/>
    </row>
    <row r="21" spans="1:7" ht="15">
      <c r="A21" s="5"/>
      <c r="B21" s="25"/>
      <c r="C21" s="9"/>
      <c r="D21" s="9"/>
      <c r="E21" s="13"/>
      <c r="F21" s="9"/>
      <c r="G21" s="9"/>
    </row>
    <row r="22" spans="1:7" ht="15">
      <c r="A22" s="5"/>
      <c r="B22" s="23"/>
      <c r="C22" s="9"/>
      <c r="D22" s="9"/>
      <c r="E22" s="12"/>
      <c r="F22" s="12"/>
      <c r="G22" s="9"/>
    </row>
    <row r="23" spans="1:7" ht="15">
      <c r="A23" s="5"/>
      <c r="B23" s="37"/>
      <c r="C23" s="9"/>
      <c r="D23" s="38"/>
      <c r="E23" s="13"/>
      <c r="F23" s="9"/>
      <c r="G23" s="9"/>
    </row>
    <row r="24" spans="1:7" ht="31.5" customHeight="1">
      <c r="A24" s="5"/>
      <c r="B24" s="25"/>
      <c r="C24" s="9"/>
      <c r="D24" s="9"/>
      <c r="E24" s="13"/>
      <c r="F24" s="9"/>
      <c r="G24" s="9"/>
    </row>
    <row r="25" spans="1:7" ht="15">
      <c r="A25" s="5"/>
      <c r="B25" s="25"/>
      <c r="C25" s="9"/>
      <c r="D25" s="9"/>
      <c r="E25" s="13"/>
      <c r="F25" s="9"/>
      <c r="G25" s="9"/>
    </row>
    <row r="26" spans="1:7" ht="15">
      <c r="A26" s="5"/>
      <c r="B26" s="23"/>
      <c r="C26" s="9"/>
      <c r="D26" s="9"/>
      <c r="E26" s="9"/>
      <c r="F26" s="12"/>
      <c r="G26" s="9"/>
    </row>
    <row r="27" spans="1:7" ht="15">
      <c r="A27" s="5"/>
      <c r="B27" s="37"/>
      <c r="C27" s="9"/>
      <c r="D27" s="38"/>
      <c r="E27" s="9"/>
      <c r="F27" s="9"/>
      <c r="G27" s="9"/>
    </row>
    <row r="28" spans="1:7" ht="15">
      <c r="A28" s="5"/>
      <c r="B28" s="25"/>
      <c r="C28" s="9"/>
      <c r="D28" s="9"/>
      <c r="E28" s="13"/>
      <c r="F28" s="9"/>
      <c r="G28" s="9"/>
    </row>
    <row r="29" spans="1:7" ht="15">
      <c r="A29" s="5"/>
      <c r="B29" s="25"/>
      <c r="C29" s="9"/>
      <c r="D29" s="9"/>
      <c r="E29" s="13"/>
      <c r="F29" s="12"/>
      <c r="G29" s="9"/>
    </row>
    <row r="30" spans="1:7" ht="15">
      <c r="A30" s="5"/>
      <c r="B30" s="25"/>
      <c r="C30" s="9"/>
      <c r="D30" s="9"/>
      <c r="E30" s="13"/>
      <c r="F30" s="9"/>
      <c r="G30" s="9"/>
    </row>
    <row r="31" spans="1:7" ht="19.5" customHeight="1">
      <c r="A31" s="5"/>
      <c r="B31" s="23"/>
      <c r="C31" s="9"/>
      <c r="D31" s="9"/>
      <c r="E31" s="12"/>
      <c r="F31" s="12"/>
      <c r="G31" s="9"/>
    </row>
    <row r="32" spans="1:7" ht="19.5" customHeight="1">
      <c r="A32" s="5"/>
      <c r="B32" s="37"/>
      <c r="C32" s="9"/>
      <c r="D32" s="38"/>
      <c r="E32" s="9"/>
      <c r="F32" s="9"/>
      <c r="G32" s="9"/>
    </row>
    <row r="33" spans="1:7" ht="15">
      <c r="A33" s="5"/>
      <c r="B33" s="25"/>
      <c r="C33" s="9"/>
      <c r="D33" s="9"/>
      <c r="E33" s="13"/>
      <c r="F33" s="9"/>
      <c r="G33" s="9"/>
    </row>
    <row r="34" spans="1:7" ht="15">
      <c r="A34" s="5"/>
      <c r="B34" s="25"/>
      <c r="C34" s="9"/>
      <c r="D34" s="9"/>
      <c r="E34" s="13"/>
      <c r="F34" s="9"/>
      <c r="G34" s="9"/>
    </row>
    <row r="35" spans="1:7" ht="15">
      <c r="A35" s="5"/>
      <c r="B35" s="25"/>
      <c r="C35" s="9"/>
      <c r="D35" s="9"/>
      <c r="E35" s="13"/>
      <c r="F35" s="9"/>
      <c r="G35" s="9"/>
    </row>
    <row r="36" spans="1:7" ht="15">
      <c r="A36" s="5"/>
      <c r="B36" s="23"/>
      <c r="C36" s="9"/>
      <c r="D36" s="9"/>
      <c r="E36" s="13"/>
      <c r="F36" s="9"/>
      <c r="G36" s="9"/>
    </row>
    <row r="37" spans="1:7" ht="15">
      <c r="A37" s="5"/>
      <c r="B37" s="37"/>
      <c r="C37" s="9"/>
      <c r="D37" s="38"/>
      <c r="E37" s="13"/>
      <c r="F37" s="9"/>
      <c r="G37" s="9"/>
    </row>
    <row r="38" spans="1:7" ht="15">
      <c r="A38" s="5"/>
      <c r="B38" s="25"/>
      <c r="C38" s="9"/>
      <c r="D38" s="9"/>
      <c r="E38" s="13"/>
      <c r="F38" s="9"/>
      <c r="G38" s="9"/>
    </row>
    <row r="39" spans="1:7" ht="15">
      <c r="A39" s="5"/>
      <c r="B39" s="25"/>
      <c r="C39" s="9"/>
      <c r="D39" s="9"/>
      <c r="E39" s="13"/>
      <c r="F39" s="9"/>
      <c r="G39" s="9"/>
    </row>
    <row r="40" spans="1:7" ht="15">
      <c r="A40" s="5"/>
      <c r="B40" s="25"/>
      <c r="C40" s="9"/>
      <c r="D40" s="9"/>
      <c r="E40" s="13"/>
      <c r="F40" s="9"/>
      <c r="G40" s="9"/>
    </row>
    <row r="41" spans="1:7" ht="15">
      <c r="A41" s="5"/>
      <c r="B41" s="26"/>
      <c r="C41" s="9"/>
      <c r="D41" s="9"/>
      <c r="E41" s="10"/>
      <c r="F41" s="9"/>
      <c r="G41" s="9"/>
    </row>
    <row r="42" spans="1:7" ht="16.5" customHeight="1">
      <c r="A42" s="5"/>
      <c r="B42" s="22"/>
      <c r="C42" s="9"/>
      <c r="D42" s="9"/>
      <c r="E42" s="13"/>
      <c r="F42" s="9"/>
      <c r="G42" s="9"/>
    </row>
    <row r="43" spans="1:7" ht="15">
      <c r="A43" s="5"/>
      <c r="B43" s="36"/>
      <c r="C43" s="9"/>
      <c r="D43" s="9"/>
      <c r="E43" s="9"/>
      <c r="F43" s="9"/>
      <c r="G43" s="9"/>
    </row>
    <row r="44" spans="1:7" ht="45" customHeight="1">
      <c r="A44" s="5"/>
      <c r="B44" s="23"/>
      <c r="C44" s="9"/>
      <c r="D44" s="9"/>
      <c r="E44" s="13"/>
      <c r="F44" s="9"/>
      <c r="G44" s="9"/>
    </row>
    <row r="45" spans="1:7" ht="15.75" customHeight="1">
      <c r="A45" s="5"/>
      <c r="B45" s="37"/>
      <c r="C45" s="9"/>
      <c r="D45" s="38"/>
      <c r="E45" s="9"/>
      <c r="F45" s="9"/>
      <c r="G45" s="9"/>
    </row>
    <row r="46" spans="1:7" ht="15">
      <c r="A46" s="5"/>
      <c r="B46" s="25"/>
      <c r="C46" s="9"/>
      <c r="D46" s="9"/>
      <c r="E46" s="13"/>
      <c r="F46" s="9"/>
      <c r="G46" s="9"/>
    </row>
    <row r="47" spans="1:7" ht="15">
      <c r="A47" s="5"/>
      <c r="B47" s="25"/>
      <c r="C47" s="9"/>
      <c r="D47" s="9"/>
      <c r="E47" s="13"/>
      <c r="F47" s="9"/>
      <c r="G47" s="9"/>
    </row>
    <row r="48" spans="1:7" ht="15">
      <c r="A48" s="5"/>
      <c r="B48" s="25"/>
      <c r="C48" s="9"/>
      <c r="D48" s="9"/>
      <c r="E48" s="13"/>
      <c r="F48" s="9"/>
      <c r="G48" s="9"/>
    </row>
    <row r="49" spans="1:7" ht="19.5" customHeight="1">
      <c r="A49" s="5"/>
      <c r="B49" s="25"/>
      <c r="C49" s="9"/>
      <c r="D49" s="9"/>
      <c r="E49" s="13"/>
      <c r="F49" s="9"/>
      <c r="G49" s="9"/>
    </row>
    <row r="50" spans="1:7" ht="15">
      <c r="A50" s="5"/>
      <c r="B50" s="23"/>
      <c r="C50" s="9"/>
      <c r="D50" s="9"/>
      <c r="E50" s="13"/>
      <c r="F50" s="9"/>
      <c r="G50" s="9"/>
    </row>
    <row r="51" spans="1:7" ht="16.5" customHeight="1">
      <c r="A51" s="5"/>
      <c r="B51" s="23"/>
      <c r="C51" s="9"/>
      <c r="D51" s="9"/>
      <c r="E51" s="13"/>
      <c r="F51" s="9"/>
      <c r="G51" s="9"/>
    </row>
    <row r="52" spans="1:7" ht="16.5" customHeight="1">
      <c r="A52" s="5"/>
      <c r="B52" s="23"/>
      <c r="C52" s="9"/>
      <c r="D52" s="9"/>
      <c r="E52" s="13"/>
      <c r="F52" s="9"/>
      <c r="G52" s="9"/>
    </row>
    <row r="53" spans="1:7" ht="16.5" customHeight="1">
      <c r="A53" s="39"/>
      <c r="B53" s="25"/>
      <c r="C53" s="9"/>
      <c r="D53" s="9"/>
      <c r="E53" s="13"/>
      <c r="F53" s="9"/>
      <c r="G53" s="9"/>
    </row>
    <row r="54" spans="1:7" ht="16.5" customHeight="1">
      <c r="A54" s="39"/>
      <c r="B54" s="25"/>
      <c r="C54" s="9"/>
      <c r="D54" s="9"/>
      <c r="E54" s="13"/>
      <c r="F54" s="9"/>
      <c r="G54" s="9"/>
    </row>
    <row r="55" spans="1:7" ht="16.5" customHeight="1">
      <c r="A55" s="111"/>
      <c r="B55" s="111"/>
      <c r="C55" s="40"/>
      <c r="D55" s="9"/>
      <c r="E55" s="9"/>
      <c r="F55" s="9"/>
      <c r="G55" s="9"/>
    </row>
    <row r="56" spans="1:7" ht="19.5" customHeight="1">
      <c r="A56" s="5"/>
      <c r="B56" s="41"/>
      <c r="C56" s="9"/>
      <c r="D56" s="42"/>
      <c r="E56" s="13"/>
      <c r="F56" s="9"/>
      <c r="G56" s="9"/>
    </row>
    <row r="57" spans="1:7" ht="16.5" customHeight="1">
      <c r="A57" s="5"/>
      <c r="B57" s="5"/>
      <c r="C57" s="9"/>
      <c r="D57" s="9"/>
      <c r="E57" s="13"/>
      <c r="F57" s="9"/>
      <c r="G57" s="9"/>
    </row>
    <row r="58" spans="1:7" ht="16.5" customHeight="1">
      <c r="A58" s="5"/>
      <c r="B58" s="43"/>
      <c r="C58" s="9"/>
      <c r="D58" s="9"/>
      <c r="E58" s="13"/>
      <c r="F58" s="9"/>
      <c r="G58" s="9"/>
    </row>
    <row r="59" spans="1:7" ht="16.5" customHeight="1">
      <c r="A59" s="5"/>
      <c r="B59" s="44"/>
      <c r="C59" s="9"/>
      <c r="D59" s="38"/>
      <c r="E59" s="13"/>
      <c r="F59" s="9"/>
      <c r="G59" s="9"/>
    </row>
    <row r="60" spans="1:7" ht="32.25" customHeight="1">
      <c r="A60" s="5"/>
      <c r="B60" s="45"/>
      <c r="C60" s="9"/>
      <c r="D60" s="38"/>
      <c r="E60" s="13"/>
      <c r="F60" s="9"/>
      <c r="G60" s="9"/>
    </row>
    <row r="61" spans="1:7" ht="16.5" customHeight="1">
      <c r="A61" s="5"/>
      <c r="B61" s="45"/>
      <c r="C61" s="9"/>
      <c r="D61" s="9"/>
      <c r="E61" s="13"/>
      <c r="F61" s="9"/>
      <c r="G61" s="9"/>
    </row>
    <row r="62" spans="1:7" ht="15">
      <c r="A62" s="5"/>
      <c r="B62" s="45"/>
      <c r="C62" s="9"/>
      <c r="D62" s="9"/>
      <c r="E62" s="13"/>
      <c r="F62" s="9"/>
      <c r="G62" s="9"/>
    </row>
    <row r="63" spans="1:7" ht="30.75" customHeight="1">
      <c r="A63" s="5"/>
      <c r="B63" s="22"/>
      <c r="C63" s="9"/>
      <c r="D63" s="42"/>
      <c r="E63" s="13"/>
      <c r="F63" s="9"/>
      <c r="G63" s="9"/>
    </row>
    <row r="64" spans="1:7" ht="18.75" customHeight="1">
      <c r="A64" s="110"/>
      <c r="B64" s="110"/>
      <c r="C64" s="9"/>
      <c r="D64" s="42"/>
      <c r="E64" s="12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4" customWidth="1"/>
    <col min="6" max="16384" width="9.125" style="14" customWidth="1"/>
  </cols>
  <sheetData>
    <row r="2" spans="1:5" ht="15.75">
      <c r="A2" s="114"/>
      <c r="B2" s="114"/>
      <c r="C2" s="114"/>
      <c r="D2" s="114"/>
      <c r="E2" s="114"/>
    </row>
    <row r="4" spans="1:6" ht="21" customHeight="1">
      <c r="A4" s="15"/>
      <c r="B4" s="16"/>
      <c r="C4" s="16"/>
      <c r="D4" s="115"/>
      <c r="E4" s="115"/>
      <c r="F4" s="17"/>
    </row>
    <row r="5" spans="1:5" ht="42" customHeight="1">
      <c r="A5" s="18"/>
      <c r="B5" s="19"/>
      <c r="C5" s="19"/>
      <c r="D5" s="19"/>
      <c r="E5" s="19"/>
    </row>
    <row r="6" spans="1:2" ht="18.75" customHeight="1">
      <c r="A6" s="20"/>
      <c r="B6" s="21"/>
    </row>
    <row r="7" spans="1:2" ht="14.25">
      <c r="A7" s="22"/>
      <c r="B7" s="21"/>
    </row>
    <row r="8" spans="1:2" ht="17.25" customHeight="1">
      <c r="A8" s="23"/>
      <c r="B8" s="24"/>
    </row>
    <row r="9" spans="1:2" ht="15">
      <c r="A9" s="25"/>
      <c r="B9" s="24"/>
    </row>
    <row r="10" spans="1:2" ht="15">
      <c r="A10" s="25"/>
      <c r="B10" s="24"/>
    </row>
    <row r="11" spans="1:2" ht="14.25">
      <c r="A11" s="23"/>
      <c r="B11" s="24"/>
    </row>
    <row r="12" spans="1:2" ht="15">
      <c r="A12" s="25"/>
      <c r="B12" s="24"/>
    </row>
    <row r="13" spans="1:2" ht="15">
      <c r="A13" s="25"/>
      <c r="B13" s="21"/>
    </row>
    <row r="14" spans="1:2" ht="14.25">
      <c r="A14" s="23"/>
      <c r="B14" s="21"/>
    </row>
    <row r="15" spans="1:2" ht="15">
      <c r="A15" s="25"/>
      <c r="B15" s="21"/>
    </row>
    <row r="16" spans="1:2" ht="15">
      <c r="A16" s="25"/>
      <c r="B16" s="21"/>
    </row>
    <row r="17" spans="1:2" ht="14.25">
      <c r="A17" s="23"/>
      <c r="B17" s="21"/>
    </row>
    <row r="18" spans="1:2" ht="15">
      <c r="A18" s="25"/>
      <c r="B18" s="21"/>
    </row>
    <row r="19" spans="1:2" ht="15">
      <c r="A19" s="25"/>
      <c r="B19" s="21"/>
    </row>
    <row r="20" spans="1:2" ht="15">
      <c r="A20" s="25"/>
      <c r="B20" s="21"/>
    </row>
    <row r="21" spans="1:2" ht="19.5" customHeight="1">
      <c r="A21" s="23"/>
      <c r="B21" s="21"/>
    </row>
    <row r="22" spans="1:2" ht="15">
      <c r="A22" s="25"/>
      <c r="B22" s="21"/>
    </row>
    <row r="23" spans="1:2" ht="15">
      <c r="A23" s="25"/>
      <c r="B23" s="21"/>
    </row>
    <row r="24" spans="1:2" ht="32.25" customHeight="1">
      <c r="A24" s="25"/>
      <c r="B24" s="21"/>
    </row>
    <row r="25" spans="1:2" ht="15">
      <c r="A25" s="25"/>
      <c r="B25" s="21"/>
    </row>
    <row r="26" spans="1:2" ht="14.25">
      <c r="A26" s="23"/>
      <c r="B26" s="21"/>
    </row>
    <row r="27" spans="1:2" ht="15">
      <c r="A27" s="25"/>
      <c r="B27" s="21"/>
    </row>
    <row r="28" spans="1:2" ht="15">
      <c r="A28" s="25"/>
      <c r="B28" s="21"/>
    </row>
    <row r="29" spans="1:2" s="28" customFormat="1" ht="15">
      <c r="A29" s="26"/>
      <c r="B29" s="27"/>
    </row>
    <row r="30" spans="1:2" ht="47.25" customHeight="1">
      <c r="A30" s="29"/>
      <c r="B30" s="21"/>
    </row>
    <row r="31" spans="1:2" ht="15">
      <c r="A31" s="26"/>
      <c r="B31" s="24"/>
    </row>
    <row r="32" spans="1:2" ht="15">
      <c r="A32" s="26"/>
      <c r="B32" s="24"/>
    </row>
    <row r="33" spans="1:2" ht="14.25">
      <c r="A33" s="30"/>
      <c r="B33" s="21"/>
    </row>
    <row r="34" spans="1:2" ht="45" customHeight="1">
      <c r="A34" s="23"/>
      <c r="B34" s="21"/>
    </row>
    <row r="35" spans="1:2" ht="15">
      <c r="A35" s="25"/>
      <c r="B35" s="21"/>
    </row>
    <row r="36" spans="1:2" ht="15">
      <c r="A36" s="25"/>
      <c r="B36" s="21"/>
    </row>
    <row r="37" spans="1:2" ht="14.25">
      <c r="A37" s="23"/>
      <c r="B37" s="21"/>
    </row>
    <row r="38" spans="1:2" ht="16.5" customHeight="1">
      <c r="A38" s="23"/>
      <c r="B38" s="21"/>
    </row>
    <row r="39" spans="1:2" ht="15">
      <c r="A39" s="31"/>
      <c r="B39" s="21"/>
    </row>
    <row r="40" spans="1:2" ht="14.25">
      <c r="A40" s="30"/>
      <c r="B40" s="21"/>
    </row>
    <row r="41" spans="1:2" ht="15">
      <c r="A41" s="25"/>
      <c r="B41" s="21"/>
    </row>
    <row r="42" spans="1:2" ht="14.25">
      <c r="A42" s="30"/>
      <c r="B42" s="27"/>
    </row>
    <row r="43" spans="1:2" ht="12.75">
      <c r="A43" s="2"/>
      <c r="B43" s="32"/>
    </row>
    <row r="44" spans="1:2" ht="12.75">
      <c r="A44" s="2"/>
      <c r="B44" s="32"/>
    </row>
    <row r="45" spans="1:2" ht="12.75">
      <c r="A45" s="2"/>
      <c r="B45" s="32"/>
    </row>
    <row r="46" spans="1:2" ht="12.75">
      <c r="A46" s="2"/>
      <c r="B46" s="32"/>
    </row>
    <row r="47" spans="1:2" ht="12.75">
      <c r="A47" s="2"/>
      <c r="B47" s="32"/>
    </row>
    <row r="48" spans="1:2" ht="12.75">
      <c r="A48" s="2"/>
      <c r="B48" s="32"/>
    </row>
    <row r="49" spans="1:2" ht="12.75">
      <c r="A49" s="2"/>
      <c r="B49" s="32"/>
    </row>
    <row r="50" spans="1:2" ht="12.75">
      <c r="A50" s="2"/>
      <c r="B50" s="32"/>
    </row>
    <row r="51" spans="1:2" ht="12.75">
      <c r="A51" s="2"/>
      <c r="B51" s="32"/>
    </row>
    <row r="52" spans="1:2" ht="12.75">
      <c r="A52" s="2"/>
      <c r="B52" s="33"/>
    </row>
    <row r="53" spans="1:2" ht="12.75">
      <c r="A53" s="2"/>
      <c r="B53" s="33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2011-10-04T05:31:28Z</cp:lastPrinted>
  <dcterms:created xsi:type="dcterms:W3CDTF">2002-08-21T11:19:18Z</dcterms:created>
  <dcterms:modified xsi:type="dcterms:W3CDTF">2011-12-06T09:52:53Z</dcterms:modified>
  <cp:category/>
  <cp:version/>
  <cp:contentType/>
  <cp:contentStatus/>
</cp:coreProperties>
</file>