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'Лист1'!$A$1:$D$71</definedName>
  </definedNames>
  <calcPr fullCalcOnLoad="1"/>
</workbook>
</file>

<file path=xl/sharedStrings.xml><?xml version="1.0" encoding="utf-8"?>
<sst xmlns="http://schemas.openxmlformats.org/spreadsheetml/2006/main" count="72" uniqueCount="63">
  <si>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</si>
  <si>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</si>
  <si>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</si>
  <si>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</si>
  <si>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</si>
  <si>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</si>
  <si>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</si>
  <si>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</si>
  <si>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</si>
  <si>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</si>
  <si>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</si>
  <si>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</si>
  <si>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</si>
  <si>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</si>
  <si>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</si>
  <si>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</si>
  <si>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</si>
  <si>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</si>
  <si>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</si>
  <si>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</si>
  <si>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</si>
  <si>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</si>
  <si>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</si>
  <si>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</si>
  <si>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</si>
  <si>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</si>
  <si>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</si>
  <si>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</si>
  <si>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</si>
  <si>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</si>
  <si>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</si>
  <si>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</si>
  <si>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</si>
  <si>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</si>
  <si>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</si>
  <si>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</si>
  <si>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</si>
  <si>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</si>
  <si>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</si>
  <si>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</si>
  <si>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</si>
  <si>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</si>
  <si>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</si>
  <si>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</si>
  <si>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</si>
  <si>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Физическая культура и спорт</t>
  </si>
  <si>
    <t>Обслуживание муниципального долга</t>
  </si>
  <si>
    <t xml:space="preserve">  Культура, кинематография</t>
  </si>
  <si>
    <t xml:space="preserve">  Здравоохранение </t>
  </si>
  <si>
    <t>Единый сельскохозяйственный налог</t>
  </si>
  <si>
    <t>ЗАДОЛЖЕННОСТЬ И ПЕРЕРАСЧЕТЫ ПО ОТМЕНЕННЫМ НАЛОГАМ.СБОРАМ</t>
  </si>
  <si>
    <t>Иные межбюджетные трансферты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</si>
  <si>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</si>
  <si>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</si>
  <si>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</t>
  </si>
  <si>
    <t xml:space="preserve">Утверждено </t>
  </si>
  <si>
    <t>на 2011 г.</t>
  </si>
  <si>
    <t xml:space="preserve">к назначениям </t>
  </si>
  <si>
    <t>2011 г.</t>
  </si>
  <si>
    <t xml:space="preserve">           АНАЛИЗ ИСПОЛНЕНИЯ БЮДЖЕТА ГОРОДА ШУМЕРЛЯ</t>
  </si>
  <si>
    <t>Прочие безвозмездные поступления</t>
  </si>
  <si>
    <t xml:space="preserve">ПО СОСТОЯНИЮ НА 01.11.2011Г. </t>
  </si>
  <si>
    <t>на 01.11.2011г.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</si>
</sst>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40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70" fontId="17" fillId="24" borderId="0" xfId="60" applyNumberFormat="1" applyFont="1" applyFill="1" applyBorder="1" applyAlignment="1" applyProtection="1">
      <alignment horizontal="right" vertical="top" shrinkToFit="1"/>
      <protection/>
    </xf>
    <xf numFmtId="170" fontId="17" fillId="24" borderId="0" xfId="0" applyNumberFormat="1" applyFont="1" applyFill="1" applyBorder="1" applyAlignment="1">
      <alignment horizontal="right" vertical="top" shrinkToFit="1"/>
    </xf>
    <xf numFmtId="171" fontId="17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/>
    </xf>
    <xf numFmtId="170" fontId="17" fillId="24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4" borderId="0" xfId="0" applyFont="1" applyFill="1" applyBorder="1" applyAlignment="1">
      <alignment vertical="top" wrapText="1"/>
    </xf>
    <xf numFmtId="0" fontId="17" fillId="0" borderId="11" xfId="0" applyFont="1" applyBorder="1" applyAlignment="1" applyProtection="1">
      <alignment horizontal="left"/>
      <protection/>
    </xf>
    <xf numFmtId="0" fontId="17" fillId="0" borderId="11" xfId="0" applyFont="1" applyBorder="1" applyAlignment="1">
      <alignment/>
    </xf>
    <xf numFmtId="0" fontId="17" fillId="0" borderId="12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18" fillId="24" borderId="0" xfId="0" applyFont="1" applyFill="1" applyAlignment="1">
      <alignment wrapText="1"/>
    </xf>
    <xf numFmtId="0" fontId="20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0" borderId="13" xfId="0" applyFont="1" applyBorder="1" applyAlignment="1" applyProtection="1">
      <alignment horizontal="left"/>
      <protection/>
    </xf>
    <xf numFmtId="170" fontId="17" fillId="24" borderId="0" xfId="0" applyNumberFormat="1" applyFont="1" applyFill="1" applyBorder="1" applyAlignment="1">
      <alignment/>
    </xf>
    <xf numFmtId="0" fontId="17" fillId="0" borderId="14" xfId="0" applyFont="1" applyBorder="1" applyAlignment="1" applyProtection="1">
      <alignment horizontal="left"/>
      <protection/>
    </xf>
    <xf numFmtId="0" fontId="17" fillId="0" borderId="13" xfId="0" applyFont="1" applyBorder="1" applyAlignment="1">
      <alignment horizontal="left"/>
    </xf>
    <xf numFmtId="0" fontId="17" fillId="0" borderId="0" xfId="0" applyFont="1" applyAlignment="1" applyProtection="1">
      <alignment horizontal="left" wrapText="1"/>
      <protection/>
    </xf>
    <xf numFmtId="170" fontId="17" fillId="24" borderId="0" xfId="0" applyNumberFormat="1" applyFont="1" applyFill="1" applyBorder="1" applyAlignment="1">
      <alignment horizontal="right" shrinkToFit="1"/>
    </xf>
    <xf numFmtId="0" fontId="17" fillId="0" borderId="15" xfId="0" applyFont="1" applyBorder="1" applyAlignment="1">
      <alignment/>
    </xf>
    <xf numFmtId="0" fontId="17" fillId="0" borderId="16" xfId="0" applyFont="1" applyBorder="1" applyAlignment="1" applyProtection="1">
      <alignment horizontal="left"/>
      <protection/>
    </xf>
    <xf numFmtId="0" fontId="17" fillId="0" borderId="17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7" fillId="0" borderId="15" xfId="0" applyFont="1" applyBorder="1" applyAlignment="1">
      <alignment wrapText="1"/>
    </xf>
    <xf numFmtId="0" fontId="17" fillId="0" borderId="16" xfId="0" applyFont="1" applyBorder="1" applyAlignment="1" applyProtection="1">
      <alignment horizontal="left" wrapText="1"/>
      <protection/>
    </xf>
    <xf numFmtId="0" fontId="17" fillId="0" borderId="17" xfId="0" applyFont="1" applyBorder="1" applyAlignment="1" applyProtection="1">
      <alignment horizontal="left" wrapText="1"/>
      <protection/>
    </xf>
    <xf numFmtId="0" fontId="17" fillId="0" borderId="14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170" fontId="18" fillId="24" borderId="0" xfId="0" applyNumberFormat="1" applyFont="1" applyFill="1" applyAlignment="1">
      <alignment wrapText="1"/>
    </xf>
    <xf numFmtId="173" fontId="17" fillId="24" borderId="0" xfId="0" applyNumberFormat="1" applyFont="1" applyFill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4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3" xfId="0" applyFont="1" applyBorder="1" applyAlignment="1">
      <alignment horizontal="center"/>
    </xf>
    <xf numFmtId="169" fontId="18" fillId="0" borderId="0" xfId="0" applyNumberFormat="1" applyFont="1" applyAlignment="1" applyProtection="1">
      <alignment horizontal="center"/>
      <protection/>
    </xf>
    <xf numFmtId="169" fontId="19" fillId="0" borderId="0" xfId="0" applyNumberFormat="1" applyFont="1" applyAlignment="1" applyProtection="1">
      <alignment horizontal="center"/>
      <protection/>
    </xf>
    <xf numFmtId="169" fontId="17" fillId="0" borderId="0" xfId="0" applyNumberFormat="1" applyFont="1" applyAlignment="1" applyProtection="1">
      <alignment horizontal="center"/>
      <protection/>
    </xf>
    <xf numFmtId="169" fontId="22" fillId="24" borderId="0" xfId="0" applyNumberFormat="1" applyFont="1" applyFill="1" applyAlignment="1" applyProtection="1">
      <alignment horizontal="center"/>
      <protection/>
    </xf>
    <xf numFmtId="169" fontId="17" fillId="25" borderId="0" xfId="0" applyNumberFormat="1" applyFont="1" applyFill="1" applyAlignment="1" applyProtection="1">
      <alignment horizontal="center"/>
      <protection/>
    </xf>
    <xf numFmtId="167" fontId="17" fillId="0" borderId="0" xfId="0" applyNumberFormat="1" applyFont="1" applyAlignment="1">
      <alignment horizontal="center"/>
    </xf>
    <xf numFmtId="169" fontId="18" fillId="0" borderId="0" xfId="0" applyNumberFormat="1" applyFont="1" applyAlignment="1" applyProtection="1">
      <alignment horizontal="center"/>
      <protection/>
    </xf>
    <xf numFmtId="169" fontId="17" fillId="0" borderId="0" xfId="0" applyNumberFormat="1" applyFont="1" applyBorder="1" applyAlignment="1" applyProtection="1">
      <alignment horizontal="center"/>
      <protection/>
    </xf>
    <xf numFmtId="169" fontId="17" fillId="24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view="pageBreakPreview" zoomScaleSheetLayoutView="100" zoomScalePageLayoutView="0" workbookViewId="0" topLeftCell="A34">
      <selection activeCell="B45" sqref="B45"/>
    </sheetView>
  </sheetViews>
  <sheetFormatPr defaultColWidth="9.00390625" defaultRowHeight="12.75"/>
  <cols>
    <col min="1" max="1" width="50.375" style="3" customWidth="1"/>
    <col min="2" max="2" width="13.00390625" style="3" customWidth="1"/>
    <col min="3" max="3" width="15.125" style="1" customWidth="1"/>
    <col min="4" max="4" width="15.75390625" style="3" customWidth="1"/>
    <col min="5" max="5" width="9.875" style="3" customWidth="1"/>
    <col min="6" max="6" width="9.75390625" style="3" customWidth="1"/>
    <col min="7" max="7" width="8.125" style="3" customWidth="1"/>
    <col min="8" max="8" width="8.375" style="3" customWidth="1"/>
    <col min="9" max="9" width="8.25390625" style="3" customWidth="1"/>
    <col min="10" max="10" width="9.875" style="3" customWidth="1"/>
    <col min="11" max="11" width="7.625" style="3" customWidth="1"/>
    <col min="12" max="12" width="8.25390625" style="3" customWidth="1"/>
    <col min="13" max="13" width="8.375" style="3" customWidth="1"/>
    <col min="14" max="14" width="9.625" style="3" bestFit="1" customWidth="1"/>
    <col min="15" max="15" width="8.00390625" style="3" customWidth="1"/>
    <col min="16" max="16" width="8.125" style="3" customWidth="1"/>
    <col min="17" max="17" width="8.625" style="3" customWidth="1"/>
    <col min="18" max="16384" width="9.125" style="3" customWidth="1"/>
  </cols>
  <sheetData>
    <row r="1" spans="1:4" ht="12.75">
      <c r="A1" s="106" t="s">
        <v>59</v>
      </c>
      <c r="B1" s="106"/>
      <c r="C1" s="106"/>
      <c r="D1" s="106"/>
    </row>
    <row r="2" spans="1:4" ht="12.75">
      <c r="A2" s="106" t="s">
        <v>61</v>
      </c>
      <c r="B2" s="106"/>
      <c r="C2" s="106"/>
      <c r="D2" s="106"/>
    </row>
    <row r="3" spans="1:4" ht="12.75">
      <c r="A3"/>
      <c r="B3"/>
      <c r="C3" s="47"/>
      <c r="D3" s="47"/>
    </row>
    <row r="4" spans="1:6" ht="14.25">
      <c r="A4" s="46" t="s">
        <v>0</v>
      </c>
      <c r="B4" s="46"/>
      <c r="C4" s="46"/>
      <c r="D4" s="46"/>
      <c r="E4" s="4"/>
      <c r="F4" s="11"/>
    </row>
    <row r="5" spans="1:4" ht="12.75">
      <c r="A5" s="79"/>
      <c r="B5" s="91" t="s">
        <v>55</v>
      </c>
      <c r="C5" s="93" t="s">
        <v>43</v>
      </c>
      <c r="D5" s="95" t="s">
        <v>2</v>
      </c>
    </row>
    <row r="6" spans="1:4" ht="12.75" customHeight="1">
      <c r="A6" s="80" t="s">
        <v>3</v>
      </c>
      <c r="B6" s="92" t="s">
        <v>56</v>
      </c>
      <c r="C6" s="94" t="s">
        <v>62</v>
      </c>
      <c r="D6" s="92" t="s">
        <v>4</v>
      </c>
    </row>
    <row r="7" spans="1:4" ht="12" customHeight="1">
      <c r="A7" s="80" t="s">
        <v>5</v>
      </c>
      <c r="B7" s="75"/>
      <c r="C7" s="61"/>
      <c r="D7" s="92" t="s">
        <v>57</v>
      </c>
    </row>
    <row r="8" spans="1:4" ht="12.75">
      <c r="A8" s="81"/>
      <c r="B8" s="83"/>
      <c r="C8" s="62"/>
      <c r="D8" s="96" t="s">
        <v>58</v>
      </c>
    </row>
    <row r="9" spans="1:4" ht="12.75">
      <c r="A9" s="49"/>
      <c r="B9" s="49"/>
      <c r="C9" s="50"/>
      <c r="D9" s="47"/>
    </row>
    <row r="10" spans="1:4" ht="15">
      <c r="A10" s="63" t="s">
        <v>6</v>
      </c>
      <c r="B10" s="97">
        <f>+B11+B13+B17+B20+B22</f>
        <v>99958.9</v>
      </c>
      <c r="C10" s="103">
        <f>+C11+C13+C17+C20+C22</f>
        <v>85953.2</v>
      </c>
      <c r="D10" s="97">
        <f>C10*100/B10</f>
        <v>85.9885412904704</v>
      </c>
    </row>
    <row r="11" spans="1:4" ht="14.25">
      <c r="A11" s="58" t="s">
        <v>7</v>
      </c>
      <c r="B11" s="99">
        <f>(+B12)</f>
        <v>55000</v>
      </c>
      <c r="C11" s="99">
        <f>(+C12)</f>
        <v>45471.8</v>
      </c>
      <c r="D11" s="98">
        <f>C11*100/B11</f>
        <v>82.676</v>
      </c>
    </row>
    <row r="12" spans="1:4" ht="14.25">
      <c r="A12" s="58" t="s">
        <v>8</v>
      </c>
      <c r="B12" s="99">
        <v>55000</v>
      </c>
      <c r="C12" s="99">
        <v>45471.8</v>
      </c>
      <c r="D12" s="98">
        <f>C12*100/B12</f>
        <v>82.676</v>
      </c>
    </row>
    <row r="13" spans="1:4" s="6" customFormat="1" ht="15">
      <c r="A13" s="58" t="s">
        <v>9</v>
      </c>
      <c r="B13" s="99">
        <f>+B15+B16</f>
        <v>21918.5</v>
      </c>
      <c r="C13" s="99">
        <f>+C15+C16</f>
        <v>21628.3</v>
      </c>
      <c r="D13" s="98">
        <f>C13*100/B13</f>
        <v>98.67600428861464</v>
      </c>
    </row>
    <row r="14" spans="1:4" ht="14.25">
      <c r="A14" s="58" t="s">
        <v>10</v>
      </c>
      <c r="B14" s="47"/>
      <c r="C14" s="47"/>
      <c r="D14" s="98"/>
    </row>
    <row r="15" spans="1:4" ht="14.25">
      <c r="A15" s="58" t="s">
        <v>11</v>
      </c>
      <c r="B15" s="99">
        <v>21900</v>
      </c>
      <c r="C15" s="99">
        <v>21609.1</v>
      </c>
      <c r="D15" s="98">
        <f aca="true" t="shared" si="0" ref="D15:D20">C15*100/B15</f>
        <v>98.6716894977169</v>
      </c>
    </row>
    <row r="16" spans="1:4" ht="14.25">
      <c r="A16" s="58" t="s">
        <v>49</v>
      </c>
      <c r="B16" s="99">
        <v>18.5</v>
      </c>
      <c r="C16" s="99">
        <v>19.2</v>
      </c>
      <c r="D16" s="98">
        <f t="shared" si="0"/>
        <v>103.78378378378379</v>
      </c>
    </row>
    <row r="17" spans="1:4" ht="14.25">
      <c r="A17" s="58" t="s">
        <v>32</v>
      </c>
      <c r="B17" s="99">
        <f>+B18+B19</f>
        <v>14910.4</v>
      </c>
      <c r="C17" s="99">
        <f>C18+C19</f>
        <v>12129.699999999999</v>
      </c>
      <c r="D17" s="98">
        <f t="shared" si="0"/>
        <v>81.3506009228458</v>
      </c>
    </row>
    <row r="18" spans="1:4" ht="14.25">
      <c r="A18" s="58" t="s">
        <v>33</v>
      </c>
      <c r="B18" s="99">
        <v>300</v>
      </c>
      <c r="C18" s="99">
        <v>384.4</v>
      </c>
      <c r="D18" s="98">
        <f t="shared" si="0"/>
        <v>128.13333333333333</v>
      </c>
    </row>
    <row r="19" spans="1:4" ht="14.25">
      <c r="A19" s="58" t="s">
        <v>38</v>
      </c>
      <c r="B19" s="99">
        <v>14610.4</v>
      </c>
      <c r="C19" s="99">
        <v>11745.3</v>
      </c>
      <c r="D19" s="98">
        <f t="shared" si="0"/>
        <v>80.38999616711384</v>
      </c>
    </row>
    <row r="20" spans="1:4" ht="14.25">
      <c r="A20" s="58" t="s">
        <v>12</v>
      </c>
      <c r="B20" s="99">
        <v>8100</v>
      </c>
      <c r="C20" s="99">
        <v>6724.2</v>
      </c>
      <c r="D20" s="98">
        <f t="shared" si="0"/>
        <v>83.01481481481481</v>
      </c>
    </row>
    <row r="21" spans="1:4" ht="12.75" customHeight="1">
      <c r="A21" s="107" t="s">
        <v>50</v>
      </c>
      <c r="B21" s="99"/>
      <c r="C21" s="104"/>
      <c r="D21" s="98"/>
    </row>
    <row r="22" spans="1:4" ht="19.5" customHeight="1">
      <c r="A22" s="108"/>
      <c r="B22" s="100">
        <v>30</v>
      </c>
      <c r="C22" s="105">
        <v>-0.8</v>
      </c>
      <c r="D22" s="98">
        <f>C22*100/B22</f>
        <v>-2.6666666666666665</v>
      </c>
    </row>
    <row r="23" spans="1:4" ht="15">
      <c r="A23" s="63" t="s">
        <v>13</v>
      </c>
      <c r="B23" s="97">
        <f>(B25+B30+B34+B35+B33)</f>
        <v>56877.5</v>
      </c>
      <c r="C23" s="103">
        <f>C25+C30+C33+C34+C35</f>
        <v>27900.7</v>
      </c>
      <c r="D23" s="98">
        <f>C23*100/B23</f>
        <v>49.05401960353391</v>
      </c>
    </row>
    <row r="24" spans="1:4" ht="25.5">
      <c r="A24" s="58" t="s">
        <v>34</v>
      </c>
      <c r="B24" s="99"/>
      <c r="C24" s="99"/>
      <c r="D24" s="98"/>
    </row>
    <row r="25" spans="1:4" ht="14.25">
      <c r="A25" s="58" t="s">
        <v>35</v>
      </c>
      <c r="B25" s="101">
        <f>B26+B27+B28+B29</f>
        <v>25729.1</v>
      </c>
      <c r="C25" s="99">
        <f>C26+C27+C28+C29</f>
        <v>7888.000000000001</v>
      </c>
      <c r="D25" s="98">
        <f>C25*100/B25</f>
        <v>30.657893202638263</v>
      </c>
    </row>
    <row r="26" spans="1:4" ht="25.5">
      <c r="A26" s="58" t="s">
        <v>40</v>
      </c>
      <c r="B26" s="101">
        <v>21677.6</v>
      </c>
      <c r="C26" s="99">
        <v>5544.6</v>
      </c>
      <c r="D26" s="98">
        <f>C26*100/B26</f>
        <v>25.5775547108536</v>
      </c>
    </row>
    <row r="27" spans="1:4" ht="14.25">
      <c r="A27" s="58" t="s">
        <v>39</v>
      </c>
      <c r="B27" s="101">
        <v>3851.5</v>
      </c>
      <c r="C27" s="99">
        <v>2226.8</v>
      </c>
      <c r="D27" s="98">
        <f>C27*100/B27</f>
        <v>57.81643515513437</v>
      </c>
    </row>
    <row r="28" spans="1:4" ht="14.25">
      <c r="A28" s="58" t="s">
        <v>54</v>
      </c>
      <c r="B28" s="101"/>
      <c r="C28" s="99">
        <v>0</v>
      </c>
      <c r="D28" s="98"/>
    </row>
    <row r="29" spans="1:4" ht="14.25">
      <c r="A29" s="58" t="s">
        <v>41</v>
      </c>
      <c r="B29" s="101">
        <v>200</v>
      </c>
      <c r="C29" s="99">
        <v>116.6</v>
      </c>
      <c r="D29" s="98">
        <f>C29*100/B29</f>
        <v>58.3</v>
      </c>
    </row>
    <row r="30" spans="1:4" ht="25.5">
      <c r="A30" s="58" t="s">
        <v>14</v>
      </c>
      <c r="B30" s="99">
        <f>+B31</f>
        <v>1800</v>
      </c>
      <c r="C30" s="99">
        <f>+C31</f>
        <v>1370.8</v>
      </c>
      <c r="D30" s="98">
        <f>C30*100/B30</f>
        <v>76.15555555555555</v>
      </c>
    </row>
    <row r="31" spans="1:4" ht="14.25">
      <c r="A31" s="58" t="s">
        <v>15</v>
      </c>
      <c r="B31" s="99">
        <v>1800</v>
      </c>
      <c r="C31" s="99">
        <v>1370.8</v>
      </c>
      <c r="D31" s="98">
        <f>C31*100/B31</f>
        <v>76.15555555555555</v>
      </c>
    </row>
    <row r="32" spans="1:4" ht="14.25">
      <c r="A32" s="58" t="s">
        <v>16</v>
      </c>
      <c r="B32" s="99"/>
      <c r="C32" s="99"/>
      <c r="D32" s="98"/>
    </row>
    <row r="33" spans="1:4" ht="14.25">
      <c r="A33" s="58" t="s">
        <v>17</v>
      </c>
      <c r="B33" s="99">
        <v>25648.4</v>
      </c>
      <c r="C33" s="99">
        <v>16003.6</v>
      </c>
      <c r="D33" s="98">
        <f>C33*100/B33</f>
        <v>62.396094883111616</v>
      </c>
    </row>
    <row r="34" spans="1:4" ht="14.25">
      <c r="A34" s="58" t="s">
        <v>18</v>
      </c>
      <c r="B34" s="99">
        <v>3700</v>
      </c>
      <c r="C34" s="99">
        <v>2626.3</v>
      </c>
      <c r="D34" s="98">
        <f>C34*100/B34</f>
        <v>70.98108108108109</v>
      </c>
    </row>
    <row r="35" spans="1:4" ht="14.25">
      <c r="A35" s="58" t="s">
        <v>19</v>
      </c>
      <c r="B35" s="99"/>
      <c r="C35" s="99">
        <v>12</v>
      </c>
      <c r="D35" s="98"/>
    </row>
    <row r="36" spans="1:4" ht="15">
      <c r="A36" s="63" t="s">
        <v>52</v>
      </c>
      <c r="B36" s="97">
        <f>B39+B40++B41+B42+B43</f>
        <v>195745.7</v>
      </c>
      <c r="C36" s="97">
        <f>C39+C40++C41+C42+C43</f>
        <v>125277.7</v>
      </c>
      <c r="D36" s="97">
        <f>C36*100/B36</f>
        <v>64.00023091184123</v>
      </c>
    </row>
    <row r="37" spans="1:4" ht="15">
      <c r="A37" s="64" t="s">
        <v>20</v>
      </c>
      <c r="B37" s="102"/>
      <c r="C37" s="102"/>
      <c r="D37" s="97"/>
    </row>
    <row r="38" spans="1:4" ht="15">
      <c r="A38" s="64" t="s">
        <v>21</v>
      </c>
      <c r="B38" s="97">
        <f>+B39+B40+B41+B42</f>
        <v>195745.7</v>
      </c>
      <c r="C38" s="103">
        <f>+C39+C40+C41+C42</f>
        <v>125819.5</v>
      </c>
      <c r="D38" s="97">
        <f>C38*100/B38</f>
        <v>64.27701860117489</v>
      </c>
    </row>
    <row r="39" spans="1:4" ht="14.25">
      <c r="A39" s="65" t="s">
        <v>22</v>
      </c>
      <c r="B39" s="99">
        <v>38756.2</v>
      </c>
      <c r="C39" s="99">
        <v>31486</v>
      </c>
      <c r="D39" s="98">
        <f>C39*100/B39</f>
        <v>81.24119495719395</v>
      </c>
    </row>
    <row r="40" spans="1:4" ht="14.25">
      <c r="A40" s="65" t="s">
        <v>42</v>
      </c>
      <c r="B40" s="99">
        <v>130657.5</v>
      </c>
      <c r="C40" s="99">
        <v>83151.5</v>
      </c>
      <c r="D40" s="98">
        <f>C40*100/B40</f>
        <v>63.640816638922374</v>
      </c>
    </row>
    <row r="41" spans="1:4" ht="14.25">
      <c r="A41" s="77" t="s">
        <v>51</v>
      </c>
      <c r="B41" s="99">
        <v>23137.1</v>
      </c>
      <c r="C41" s="99">
        <v>7987.1</v>
      </c>
      <c r="D41" s="98">
        <f>C41*100/B41</f>
        <v>34.520748062635334</v>
      </c>
    </row>
    <row r="42" spans="1:4" ht="14.25">
      <c r="A42" s="77" t="s">
        <v>60</v>
      </c>
      <c r="B42" s="99">
        <v>3194.9</v>
      </c>
      <c r="C42" s="99">
        <v>3194.9</v>
      </c>
      <c r="D42" s="98">
        <f>C42*100/B42</f>
        <v>100</v>
      </c>
    </row>
    <row r="43" spans="1:4" ht="38.25">
      <c r="A43" s="77" t="s">
        <v>53</v>
      </c>
      <c r="B43" s="99"/>
      <c r="C43" s="99">
        <v>-541.8</v>
      </c>
      <c r="D43" s="98"/>
    </row>
    <row r="44" spans="1:4" ht="15">
      <c r="A44" s="66" t="s">
        <v>23</v>
      </c>
      <c r="B44" s="97">
        <f>+B45+B38</f>
        <v>352582.1</v>
      </c>
      <c r="C44" s="103">
        <f>(C10+C23+C36)</f>
        <v>239131.59999999998</v>
      </c>
      <c r="D44" s="97">
        <f>C44*100/B44</f>
        <v>67.82295527765022</v>
      </c>
    </row>
    <row r="45" spans="1:4" ht="14.25">
      <c r="A45" s="65" t="s">
        <v>36</v>
      </c>
      <c r="B45" s="102">
        <f>+B10+B23</f>
        <v>156836.4</v>
      </c>
      <c r="C45" s="102">
        <f>+C10+C23</f>
        <v>113853.9</v>
      </c>
      <c r="D45" s="98">
        <f>C45*100/B45</f>
        <v>72.59405342127211</v>
      </c>
    </row>
    <row r="46" spans="1:4" ht="14.25">
      <c r="A46" s="67"/>
      <c r="B46" s="67"/>
      <c r="C46" s="46"/>
      <c r="D46" s="51"/>
    </row>
    <row r="47" spans="1:4" ht="12.75">
      <c r="A47" s="84"/>
      <c r="B47" s="82" t="s">
        <v>55</v>
      </c>
      <c r="C47" s="48" t="s">
        <v>1</v>
      </c>
      <c r="D47" s="48" t="s">
        <v>2</v>
      </c>
    </row>
    <row r="48" spans="1:4" ht="12.75" customHeight="1">
      <c r="A48" s="85" t="s">
        <v>3</v>
      </c>
      <c r="B48" s="75" t="s">
        <v>56</v>
      </c>
      <c r="C48" s="60" t="s">
        <v>62</v>
      </c>
      <c r="D48" s="75" t="s">
        <v>4</v>
      </c>
    </row>
    <row r="49" spans="1:4" ht="14.25" customHeight="1">
      <c r="A49" s="85" t="s">
        <v>5</v>
      </c>
      <c r="B49" s="87"/>
      <c r="C49" s="61"/>
      <c r="D49" s="75" t="s">
        <v>57</v>
      </c>
    </row>
    <row r="50" spans="1:4" ht="12.75">
      <c r="A50" s="86"/>
      <c r="B50" s="88"/>
      <c r="C50" s="73"/>
      <c r="D50" s="76" t="s">
        <v>58</v>
      </c>
    </row>
    <row r="51" spans="1:4" ht="15.75">
      <c r="A51" s="68" t="s">
        <v>24</v>
      </c>
      <c r="B51" s="68"/>
      <c r="C51" s="52"/>
      <c r="D51" s="51"/>
    </row>
    <row r="52" spans="1:4" ht="14.25">
      <c r="A52" s="59" t="s">
        <v>25</v>
      </c>
      <c r="B52" s="53">
        <v>36957.9</v>
      </c>
      <c r="C52" s="53">
        <v>32123.3</v>
      </c>
      <c r="D52" s="51">
        <f aca="true" t="shared" si="1" ref="D52:D60">C52/B52*100</f>
        <v>86.91862903465835</v>
      </c>
    </row>
    <row r="53" spans="1:4" ht="15.75" customHeight="1">
      <c r="A53" s="59" t="s">
        <v>26</v>
      </c>
      <c r="B53" s="54">
        <v>2034.1</v>
      </c>
      <c r="C53" s="54">
        <v>1456.9</v>
      </c>
      <c r="D53" s="51">
        <f t="shared" si="1"/>
        <v>71.62381397178113</v>
      </c>
    </row>
    <row r="54" spans="1:4" ht="14.25">
      <c r="A54" s="59" t="s">
        <v>27</v>
      </c>
      <c r="B54" s="54">
        <v>5874</v>
      </c>
      <c r="C54" s="54">
        <v>2298.4</v>
      </c>
      <c r="D54" s="51">
        <f t="shared" si="1"/>
        <v>39.12836227442969</v>
      </c>
    </row>
    <row r="55" spans="1:4" ht="14.25">
      <c r="A55" s="59" t="s">
        <v>28</v>
      </c>
      <c r="B55" s="54">
        <v>65230.5</v>
      </c>
      <c r="C55" s="54">
        <v>27982.9</v>
      </c>
      <c r="D55" s="51">
        <f t="shared" si="1"/>
        <v>42.89849073669526</v>
      </c>
    </row>
    <row r="56" spans="1:4" ht="14.25">
      <c r="A56" s="59" t="s">
        <v>37</v>
      </c>
      <c r="B56" s="54">
        <v>190.9</v>
      </c>
      <c r="C56" s="54">
        <v>156.8</v>
      </c>
      <c r="D56" s="51">
        <f t="shared" si="1"/>
        <v>82.1372446306967</v>
      </c>
    </row>
    <row r="57" spans="1:4" ht="14.25">
      <c r="A57" s="59" t="s">
        <v>29</v>
      </c>
      <c r="B57" s="54">
        <v>160767.9</v>
      </c>
      <c r="C57" s="54">
        <v>112324.5</v>
      </c>
      <c r="D57" s="51">
        <f t="shared" si="1"/>
        <v>69.86749220460055</v>
      </c>
    </row>
    <row r="58" spans="1:4" ht="14.25">
      <c r="A58" s="59" t="s">
        <v>47</v>
      </c>
      <c r="B58" s="78">
        <v>7440.1</v>
      </c>
      <c r="C58" s="78">
        <v>6219.9</v>
      </c>
      <c r="D58" s="51">
        <f t="shared" si="1"/>
        <v>83.59968279996237</v>
      </c>
    </row>
    <row r="59" spans="1:4" ht="14.25">
      <c r="A59" s="59" t="s">
        <v>48</v>
      </c>
      <c r="B59" s="54">
        <v>49071</v>
      </c>
      <c r="C59" s="54">
        <v>22231.4</v>
      </c>
      <c r="D59" s="51">
        <f t="shared" si="1"/>
        <v>45.304558700658234</v>
      </c>
    </row>
    <row r="60" spans="1:4" ht="14.25">
      <c r="A60" s="59" t="s">
        <v>30</v>
      </c>
      <c r="B60" s="54">
        <v>33208.9</v>
      </c>
      <c r="C60" s="54">
        <v>24733.4</v>
      </c>
      <c r="D60" s="51">
        <f t="shared" si="1"/>
        <v>74.47822722222055</v>
      </c>
    </row>
    <row r="61" spans="1:4" ht="14.25">
      <c r="A61" s="59" t="s">
        <v>44</v>
      </c>
      <c r="B61" s="54"/>
      <c r="C61" s="54"/>
      <c r="D61" s="51"/>
    </row>
    <row r="62" spans="1:4" ht="14.25">
      <c r="A62" s="59" t="s">
        <v>45</v>
      </c>
      <c r="B62" s="54">
        <v>4651</v>
      </c>
      <c r="C62" s="54">
        <v>3348.8</v>
      </c>
      <c r="D62" s="51">
        <f>C62/B62*100</f>
        <v>72.00172006020212</v>
      </c>
    </row>
    <row r="63" spans="1:4" ht="14.25">
      <c r="A63" s="59" t="s">
        <v>46</v>
      </c>
      <c r="B63" s="54">
        <v>750</v>
      </c>
      <c r="C63" s="54">
        <v>341.2</v>
      </c>
      <c r="D63" s="51">
        <f>C63/B63*100</f>
        <v>45.49333333333333</v>
      </c>
    </row>
    <row r="64" spans="1:4" ht="15">
      <c r="A64" s="69" t="s">
        <v>31</v>
      </c>
      <c r="B64" s="89">
        <f>SUM(B52:B63)</f>
        <v>366176.3</v>
      </c>
      <c r="C64" s="89">
        <f>SUM(C52:C63)</f>
        <v>233217.49999999997</v>
      </c>
      <c r="D64" s="51">
        <f>C64/B64*100</f>
        <v>63.689949349534636</v>
      </c>
    </row>
    <row r="65" spans="1:4" ht="14.25">
      <c r="A65" s="70"/>
      <c r="B65" s="70"/>
      <c r="C65" s="74"/>
      <c r="D65" s="51"/>
    </row>
    <row r="66" spans="1:4" ht="14.25">
      <c r="A66" s="71"/>
      <c r="B66" s="90">
        <f>B44-B64</f>
        <v>-13594.200000000012</v>
      </c>
      <c r="C66" s="90">
        <f>C44-C64</f>
        <v>5914.100000000006</v>
      </c>
      <c r="D66" s="51"/>
    </row>
    <row r="67" spans="1:4" ht="12.75">
      <c r="A67" s="70"/>
      <c r="B67" s="70"/>
      <c r="C67" s="55"/>
      <c r="D67" s="55"/>
    </row>
    <row r="68" spans="1:4" ht="12.75">
      <c r="A68" s="72"/>
      <c r="B68" s="72"/>
      <c r="C68" s="56"/>
      <c r="D68" s="57"/>
    </row>
    <row r="69" spans="1:4" ht="12.75">
      <c r="A69" s="67"/>
      <c r="B69" s="67"/>
      <c r="C69" s="46"/>
      <c r="D69" s="57"/>
    </row>
    <row r="70" spans="1:4" ht="12.75">
      <c r="A70" s="67"/>
      <c r="B70" s="67"/>
      <c r="C70" s="46"/>
      <c r="D70" s="57"/>
    </row>
    <row r="71" spans="1:4" ht="12.75">
      <c r="A71" s="72"/>
      <c r="B71" s="72"/>
      <c r="C71" s="56"/>
      <c r="D71" s="57"/>
    </row>
    <row r="72" spans="1:2" ht="14.25">
      <c r="A72" s="4"/>
      <c r="B72" s="4"/>
    </row>
    <row r="73" spans="1:2" ht="14.25">
      <c r="A73" s="4"/>
      <c r="B73" s="4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/>
    </row>
    <row r="77" spans="1:2" ht="14.25">
      <c r="A77" s="4"/>
      <c r="B77" s="4"/>
    </row>
    <row r="78" spans="1:2" ht="14.25">
      <c r="A78" s="4"/>
      <c r="B78" s="4"/>
    </row>
    <row r="79" spans="1:2" ht="14.25">
      <c r="A79" s="4"/>
      <c r="B79" s="4"/>
    </row>
    <row r="80" spans="1:2" ht="14.25">
      <c r="A80" s="4"/>
      <c r="B80" s="4"/>
    </row>
    <row r="81" spans="1:2" ht="14.25">
      <c r="A81" s="4"/>
      <c r="B81" s="4"/>
    </row>
    <row r="82" spans="1:2" ht="14.25">
      <c r="A82" s="4"/>
      <c r="B82" s="4"/>
    </row>
    <row r="83" spans="1:2" ht="14.25">
      <c r="A83" s="4"/>
      <c r="B83" s="4"/>
    </row>
    <row r="84" spans="1:2" ht="14.25">
      <c r="A84" s="4"/>
      <c r="B84" s="4"/>
    </row>
    <row r="85" spans="1:2" ht="14.25">
      <c r="A85" s="4"/>
      <c r="B85" s="4"/>
    </row>
    <row r="86" spans="1:2" ht="14.25">
      <c r="A86" s="4"/>
      <c r="B86" s="4"/>
    </row>
    <row r="87" spans="1:2" ht="14.25">
      <c r="A87" s="4"/>
      <c r="B87" s="4"/>
    </row>
    <row r="88" spans="1:2" ht="14.25">
      <c r="A88" s="4"/>
      <c r="B88" s="4"/>
    </row>
    <row r="89" spans="1:2" ht="14.25">
      <c r="A89" s="4"/>
      <c r="B89" s="4"/>
    </row>
    <row r="90" spans="1:2" ht="14.25">
      <c r="A90" s="4"/>
      <c r="B90" s="4"/>
    </row>
    <row r="91" spans="1:2" ht="14.25">
      <c r="A91" s="4"/>
      <c r="B91" s="4"/>
    </row>
    <row r="92" spans="1:2" ht="14.25">
      <c r="A92" s="4"/>
      <c r="B92" s="4"/>
    </row>
    <row r="93" spans="1:2" ht="14.25">
      <c r="A93" s="4"/>
      <c r="B93" s="4"/>
    </row>
    <row r="94" spans="1:2" ht="14.25">
      <c r="A94" s="4"/>
      <c r="B94" s="4"/>
    </row>
    <row r="95" spans="1:2" ht="14.25">
      <c r="A95" s="4"/>
      <c r="B95" s="4"/>
    </row>
    <row r="96" spans="1:2" ht="14.25">
      <c r="A96" s="4"/>
      <c r="B96" s="4"/>
    </row>
    <row r="97" spans="1:2" ht="14.25">
      <c r="A97" s="4"/>
      <c r="B97" s="4"/>
    </row>
    <row r="98" spans="1:2" ht="14.25">
      <c r="A98" s="4"/>
      <c r="B98" s="4"/>
    </row>
    <row r="99" spans="1:2" ht="14.25">
      <c r="A99" s="4"/>
      <c r="B99" s="4"/>
    </row>
    <row r="100" spans="1:2" ht="14.25">
      <c r="A100" s="4"/>
      <c r="B100" s="4"/>
    </row>
    <row r="101" spans="1:2" ht="14.25">
      <c r="A101" s="4"/>
      <c r="B101" s="4"/>
    </row>
    <row r="102" spans="1:2" ht="14.25">
      <c r="A102" s="4"/>
      <c r="B102" s="4"/>
    </row>
    <row r="103" spans="1:2" ht="14.25">
      <c r="A103" s="4"/>
      <c r="B103" s="4"/>
    </row>
    <row r="104" spans="1:2" ht="14.25">
      <c r="A104" s="4"/>
      <c r="B104" s="4"/>
    </row>
    <row r="105" spans="1:2" ht="14.25">
      <c r="A105" s="4"/>
      <c r="B105" s="4"/>
    </row>
    <row r="106" spans="1:2" ht="14.25">
      <c r="A106" s="4"/>
      <c r="B106" s="4"/>
    </row>
    <row r="107" spans="1:2" ht="14.25">
      <c r="A107" s="4"/>
      <c r="B107" s="4"/>
    </row>
    <row r="108" spans="1:2" ht="14.25">
      <c r="A108" s="4"/>
      <c r="B108" s="4"/>
    </row>
    <row r="109" spans="1:2" ht="14.25">
      <c r="A109" s="4"/>
      <c r="B109" s="4"/>
    </row>
    <row r="110" spans="1:2" ht="14.25">
      <c r="A110" s="4"/>
      <c r="B110" s="4"/>
    </row>
    <row r="111" spans="1:2" ht="14.25">
      <c r="A111" s="4"/>
      <c r="B111" s="4"/>
    </row>
    <row r="112" spans="1:2" ht="14.25">
      <c r="A112" s="4"/>
      <c r="B112" s="4"/>
    </row>
    <row r="113" spans="1:2" ht="14.25">
      <c r="A113" s="4"/>
      <c r="B113" s="4"/>
    </row>
    <row r="114" spans="1:2" ht="14.25">
      <c r="A114" s="4"/>
      <c r="B114" s="4"/>
    </row>
    <row r="115" spans="1:2" ht="14.25">
      <c r="A115" s="4"/>
      <c r="B115" s="4"/>
    </row>
    <row r="116" spans="1:2" ht="14.25">
      <c r="A116" s="4"/>
      <c r="B116" s="4"/>
    </row>
    <row r="117" spans="1:2" ht="14.25">
      <c r="A117" s="4"/>
      <c r="B117" s="4"/>
    </row>
    <row r="118" spans="1:2" ht="14.25">
      <c r="A118" s="4"/>
      <c r="B118" s="4"/>
    </row>
    <row r="119" spans="1:2" ht="14.25">
      <c r="A119" s="4"/>
      <c r="B119" s="4"/>
    </row>
    <row r="120" spans="1:2" ht="14.25">
      <c r="A120" s="4"/>
      <c r="B120" s="4"/>
    </row>
    <row r="121" spans="1:2" ht="14.25">
      <c r="A121" s="4"/>
      <c r="B121" s="4"/>
    </row>
    <row r="122" spans="1:2" ht="14.25">
      <c r="A122" s="4"/>
      <c r="B122" s="4"/>
    </row>
    <row r="123" spans="1:2" ht="14.25">
      <c r="A123" s="4"/>
      <c r="B123" s="4"/>
    </row>
    <row r="124" spans="1:2" ht="14.25">
      <c r="A124" s="4"/>
      <c r="B124" s="4"/>
    </row>
    <row r="125" spans="1:2" ht="14.25">
      <c r="A125" s="4"/>
      <c r="B125" s="4"/>
    </row>
    <row r="126" spans="1:2" ht="14.25">
      <c r="A126" s="4"/>
      <c r="B126" s="4"/>
    </row>
    <row r="127" spans="1:2" ht="14.25">
      <c r="A127" s="4"/>
      <c r="B127" s="4"/>
    </row>
    <row r="128" spans="1:2" ht="14.25">
      <c r="A128" s="4"/>
      <c r="B128" s="4"/>
    </row>
    <row r="129" spans="1:2" ht="14.25">
      <c r="A129" s="4"/>
      <c r="B129" s="4"/>
    </row>
    <row r="130" spans="1:2" ht="14.25">
      <c r="A130" s="4"/>
      <c r="B130" s="4"/>
    </row>
    <row r="131" spans="1:2" ht="14.25">
      <c r="A131" s="4"/>
      <c r="B131" s="4"/>
    </row>
    <row r="132" spans="1:2" ht="14.25">
      <c r="A132" s="4"/>
      <c r="B132" s="4"/>
    </row>
    <row r="133" spans="1:2" ht="14.25">
      <c r="A133" s="4"/>
      <c r="B133" s="4"/>
    </row>
    <row r="134" spans="1:2" ht="14.25">
      <c r="A134" s="4"/>
      <c r="B134" s="4"/>
    </row>
    <row r="135" spans="1:2" ht="14.25">
      <c r="A135" s="4"/>
      <c r="B135" s="4"/>
    </row>
    <row r="136" spans="1:2" ht="14.25">
      <c r="A136" s="4"/>
      <c r="B136" s="4"/>
    </row>
    <row r="137" spans="1:2" ht="14.25">
      <c r="A137" s="4"/>
      <c r="B137" s="4"/>
    </row>
    <row r="138" spans="1:2" ht="14.25">
      <c r="A138" s="4"/>
      <c r="B138" s="4"/>
    </row>
    <row r="139" spans="1:2" ht="14.25">
      <c r="A139" s="4"/>
      <c r="B139" s="4"/>
    </row>
    <row r="140" spans="1:2" ht="14.25">
      <c r="A140" s="4"/>
      <c r="B140" s="4"/>
    </row>
    <row r="141" spans="1:2" ht="14.25">
      <c r="A141" s="4"/>
      <c r="B141" s="4"/>
    </row>
    <row r="142" spans="1:2" ht="14.25">
      <c r="A142" s="4"/>
      <c r="B142" s="4"/>
    </row>
    <row r="143" spans="1:2" ht="14.25">
      <c r="A143" s="4"/>
      <c r="B143" s="4"/>
    </row>
    <row r="144" spans="1:2" ht="14.25">
      <c r="A144" s="4"/>
      <c r="B144" s="4"/>
    </row>
    <row r="145" spans="1:2" ht="14.25">
      <c r="A145" s="4"/>
      <c r="B145" s="4"/>
    </row>
    <row r="146" spans="1:2" ht="14.25">
      <c r="A146" s="4"/>
      <c r="B146" s="4"/>
    </row>
    <row r="147" spans="1:2" ht="14.25">
      <c r="A147" s="4"/>
      <c r="B147" s="4"/>
    </row>
    <row r="148" spans="1:2" ht="14.25">
      <c r="A148" s="4"/>
      <c r="B148" s="4"/>
    </row>
    <row r="149" spans="1:2" ht="14.25">
      <c r="A149" s="4"/>
      <c r="B149" s="4"/>
    </row>
    <row r="150" spans="1:2" ht="14.25">
      <c r="A150" s="4"/>
      <c r="B150" s="4"/>
    </row>
    <row r="151" spans="1:2" ht="14.25">
      <c r="A151" s="4"/>
      <c r="B151" s="4"/>
    </row>
    <row r="152" spans="1:2" ht="14.25">
      <c r="A152" s="4"/>
      <c r="B152" s="4"/>
    </row>
    <row r="153" spans="1:2" ht="14.25">
      <c r="A153" s="4"/>
      <c r="B153" s="4"/>
    </row>
    <row r="154" spans="1:2" ht="14.25">
      <c r="A154" s="4"/>
      <c r="B154" s="4"/>
    </row>
    <row r="155" spans="1:2" ht="14.25">
      <c r="A155" s="4"/>
      <c r="B155" s="4"/>
    </row>
    <row r="156" spans="1:2" ht="14.25">
      <c r="A156" s="4"/>
      <c r="B156" s="4"/>
    </row>
    <row r="157" spans="1:2" ht="14.25">
      <c r="A157" s="4"/>
      <c r="B157" s="4"/>
    </row>
    <row r="158" spans="1:2" ht="14.25">
      <c r="A158" s="4"/>
      <c r="B158" s="4"/>
    </row>
    <row r="159" spans="1:2" ht="14.25">
      <c r="A159" s="4"/>
      <c r="B159" s="4"/>
    </row>
    <row r="160" spans="1:2" ht="14.25">
      <c r="A160" s="4"/>
      <c r="B160" s="4"/>
    </row>
    <row r="161" spans="1:2" ht="14.25">
      <c r="A161" s="4"/>
      <c r="B161" s="4"/>
    </row>
    <row r="162" spans="1:2" ht="14.25">
      <c r="A162" s="4"/>
      <c r="B162" s="4"/>
    </row>
    <row r="163" spans="1:2" ht="14.25">
      <c r="A163" s="4"/>
      <c r="B163" s="4"/>
    </row>
    <row r="164" spans="1:2" ht="14.25">
      <c r="A164" s="4"/>
      <c r="B164" s="4"/>
    </row>
    <row r="165" spans="1:2" ht="14.25">
      <c r="A165" s="4"/>
      <c r="B165" s="4"/>
    </row>
    <row r="166" spans="1:2" ht="14.25">
      <c r="A166" s="4"/>
      <c r="B166" s="4"/>
    </row>
    <row r="167" spans="1:2" ht="14.25">
      <c r="A167" s="4"/>
      <c r="B167" s="4"/>
    </row>
    <row r="168" spans="1:2" ht="14.25">
      <c r="A168" s="4"/>
      <c r="B168" s="4"/>
    </row>
    <row r="169" spans="1:2" ht="14.25">
      <c r="A169" s="4"/>
      <c r="B169" s="4"/>
    </row>
    <row r="170" spans="1:2" ht="14.25">
      <c r="A170" s="4"/>
      <c r="B170" s="4"/>
    </row>
    <row r="171" spans="1:2" ht="14.25">
      <c r="A171" s="4"/>
      <c r="B171" s="4"/>
    </row>
    <row r="172" spans="1:2" ht="14.25">
      <c r="A172" s="4"/>
      <c r="B172" s="4"/>
    </row>
    <row r="173" spans="1:2" ht="14.25">
      <c r="A173" s="4"/>
      <c r="B173" s="4"/>
    </row>
    <row r="174" spans="1:2" ht="14.25">
      <c r="A174" s="4"/>
      <c r="B174" s="4"/>
    </row>
    <row r="175" spans="1:2" ht="14.25">
      <c r="A175" s="4"/>
      <c r="B175" s="4"/>
    </row>
    <row r="176" spans="1:2" ht="14.25">
      <c r="A176" s="4"/>
      <c r="B176" s="4"/>
    </row>
    <row r="177" spans="1:2" ht="14.25">
      <c r="A177" s="4"/>
      <c r="B177" s="4"/>
    </row>
    <row r="178" spans="1:2" ht="14.25">
      <c r="A178" s="4"/>
      <c r="B178" s="4"/>
    </row>
    <row r="179" spans="1:2" ht="14.25">
      <c r="A179" s="4"/>
      <c r="B179" s="4"/>
    </row>
    <row r="180" spans="1:2" ht="14.25">
      <c r="A180" s="4"/>
      <c r="B180" s="4"/>
    </row>
    <row r="181" spans="1:2" ht="14.25">
      <c r="A181" s="4"/>
      <c r="B181" s="4"/>
    </row>
    <row r="182" spans="1:2" ht="14.25">
      <c r="A182" s="4"/>
      <c r="B182" s="4"/>
    </row>
    <row r="183" spans="1:2" ht="14.25">
      <c r="A183" s="4"/>
      <c r="B183" s="4"/>
    </row>
    <row r="184" spans="1:2" ht="14.25">
      <c r="A184" s="4"/>
      <c r="B184" s="4"/>
    </row>
    <row r="185" spans="1:2" ht="14.25">
      <c r="A185" s="4"/>
      <c r="B185" s="4"/>
    </row>
    <row r="186" spans="1:2" ht="14.25">
      <c r="A186" s="4"/>
      <c r="B186" s="4"/>
    </row>
    <row r="187" spans="1:2" ht="14.25">
      <c r="A187" s="4"/>
      <c r="B187" s="4"/>
    </row>
    <row r="188" spans="1:2" ht="14.25">
      <c r="A188" s="4"/>
      <c r="B188" s="4"/>
    </row>
    <row r="189" spans="1:2" ht="14.25">
      <c r="A189" s="4"/>
      <c r="B189" s="4"/>
    </row>
    <row r="190" spans="1:2" ht="14.25">
      <c r="A190" s="4"/>
      <c r="B190" s="4"/>
    </row>
    <row r="191" spans="1:2" ht="14.25">
      <c r="A191" s="4"/>
      <c r="B191" s="4"/>
    </row>
    <row r="192" spans="1:2" ht="14.25">
      <c r="A192" s="4"/>
      <c r="B192" s="4"/>
    </row>
    <row r="193" spans="1:2" ht="14.25">
      <c r="A193" s="4"/>
      <c r="B193" s="4"/>
    </row>
    <row r="194" spans="1:2" ht="14.25">
      <c r="A194" s="4"/>
      <c r="B194" s="4"/>
    </row>
    <row r="195" spans="1:2" ht="14.25">
      <c r="A195" s="4"/>
      <c r="B195" s="4"/>
    </row>
  </sheetData>
  <sheetProtection/>
  <mergeCells count="3">
    <mergeCell ref="A1:D1"/>
    <mergeCell ref="A2:D2"/>
    <mergeCell ref="A21:A2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2"/>
      <c r="B4" s="112"/>
      <c r="C4" s="112"/>
      <c r="D4" s="112"/>
      <c r="E4" s="112"/>
      <c r="F4" s="112"/>
      <c r="G4" s="112"/>
    </row>
    <row r="5" spans="1:9" ht="15">
      <c r="A5" s="113"/>
      <c r="B5" s="113"/>
      <c r="C5" s="113"/>
      <c r="D5" s="113"/>
      <c r="E5" s="113"/>
      <c r="F5" s="113"/>
      <c r="G5" s="113"/>
      <c r="I5" s="5"/>
    </row>
    <row r="6" spans="4:6" ht="15">
      <c r="D6" s="113"/>
      <c r="E6" s="113"/>
      <c r="F6" s="113"/>
    </row>
    <row r="8" spans="1:7" ht="33.75" customHeight="1">
      <c r="A8" s="111"/>
      <c r="B8" s="111"/>
      <c r="C8" s="111"/>
      <c r="D8" s="111"/>
      <c r="E8" s="111"/>
      <c r="F8" s="111"/>
      <c r="G8" s="111"/>
    </row>
    <row r="9" spans="1:7" ht="45.75" customHeight="1">
      <c r="A9" s="111"/>
      <c r="B9" s="111"/>
      <c r="C9" s="111"/>
      <c r="D9" s="111"/>
      <c r="E9" s="111"/>
      <c r="F9" s="34"/>
      <c r="G9" s="34"/>
    </row>
    <row r="10" spans="1:7" ht="17.25" customHeight="1">
      <c r="A10" s="5"/>
      <c r="B10" s="35"/>
      <c r="C10" s="9"/>
      <c r="D10" s="12"/>
      <c r="E10" s="12"/>
      <c r="F10" s="9"/>
      <c r="G10" s="9"/>
    </row>
    <row r="11" spans="1:7" ht="15">
      <c r="A11" s="5"/>
      <c r="B11" s="36"/>
      <c r="C11" s="9"/>
      <c r="D11" s="9"/>
      <c r="E11" s="13"/>
      <c r="F11" s="9"/>
      <c r="G11" s="9"/>
    </row>
    <row r="12" spans="1:7" ht="17.25" customHeight="1">
      <c r="A12" s="5"/>
      <c r="B12" s="23"/>
      <c r="C12" s="9"/>
      <c r="D12" s="9"/>
      <c r="E12" s="9"/>
      <c r="F12" s="9"/>
      <c r="G12" s="9"/>
    </row>
    <row r="13" spans="1:7" ht="17.25" customHeight="1">
      <c r="A13" s="5"/>
      <c r="B13" s="37"/>
      <c r="C13" s="9"/>
      <c r="D13" s="38"/>
      <c r="E13" s="10"/>
      <c r="F13" s="9"/>
      <c r="G13" s="9"/>
    </row>
    <row r="14" spans="1:7" ht="15">
      <c r="A14" s="5"/>
      <c r="B14" s="25"/>
      <c r="C14" s="9"/>
      <c r="D14" s="9"/>
      <c r="E14" s="10"/>
      <c r="F14" s="9"/>
      <c r="G14" s="9"/>
    </row>
    <row r="15" spans="1:7" ht="15">
      <c r="A15" s="5"/>
      <c r="B15" s="25"/>
      <c r="C15" s="9"/>
      <c r="D15" s="9"/>
      <c r="E15" s="10"/>
      <c r="F15" s="9"/>
      <c r="G15" s="9"/>
    </row>
    <row r="16" spans="1:7" ht="15">
      <c r="A16" s="5"/>
      <c r="B16" s="25"/>
      <c r="C16" s="9"/>
      <c r="D16" s="9"/>
      <c r="E16" s="10"/>
      <c r="F16" s="9"/>
      <c r="G16" s="9"/>
    </row>
    <row r="17" spans="1:7" ht="15">
      <c r="A17" s="5"/>
      <c r="B17" s="23"/>
      <c r="C17" s="9"/>
      <c r="D17" s="9"/>
      <c r="E17" s="9"/>
      <c r="F17" s="9"/>
      <c r="G17" s="9"/>
    </row>
    <row r="18" spans="1:7" ht="15">
      <c r="A18" s="5"/>
      <c r="B18" s="37"/>
      <c r="C18" s="9"/>
      <c r="D18" s="38"/>
      <c r="E18" s="10"/>
      <c r="F18" s="9"/>
      <c r="G18" s="9"/>
    </row>
    <row r="19" spans="1:7" ht="15">
      <c r="A19" s="5"/>
      <c r="B19" s="36"/>
      <c r="C19" s="9"/>
      <c r="D19" s="9"/>
      <c r="E19" s="10"/>
      <c r="F19" s="9"/>
      <c r="G19" s="9"/>
    </row>
    <row r="20" spans="1:7" ht="15">
      <c r="A20" s="5"/>
      <c r="B20" s="25"/>
      <c r="C20" s="9"/>
      <c r="D20" s="9"/>
      <c r="E20" s="10"/>
      <c r="F20" s="9"/>
      <c r="G20" s="9"/>
    </row>
    <row r="21" spans="1:7" ht="15">
      <c r="A21" s="5"/>
      <c r="B21" s="25"/>
      <c r="C21" s="9"/>
      <c r="D21" s="9"/>
      <c r="E21" s="13"/>
      <c r="F21" s="9"/>
      <c r="G21" s="9"/>
    </row>
    <row r="22" spans="1:7" ht="15">
      <c r="A22" s="5"/>
      <c r="B22" s="23"/>
      <c r="C22" s="9"/>
      <c r="D22" s="9"/>
      <c r="E22" s="12"/>
      <c r="F22" s="12"/>
      <c r="G22" s="9"/>
    </row>
    <row r="23" spans="1:7" ht="15">
      <c r="A23" s="5"/>
      <c r="B23" s="37"/>
      <c r="C23" s="9"/>
      <c r="D23" s="38"/>
      <c r="E23" s="13"/>
      <c r="F23" s="9"/>
      <c r="G23" s="9"/>
    </row>
    <row r="24" spans="1:7" ht="31.5" customHeight="1">
      <c r="A24" s="5"/>
      <c r="B24" s="25"/>
      <c r="C24" s="9"/>
      <c r="D24" s="9"/>
      <c r="E24" s="13"/>
      <c r="F24" s="9"/>
      <c r="G24" s="9"/>
    </row>
    <row r="25" spans="1:7" ht="15">
      <c r="A25" s="5"/>
      <c r="B25" s="25"/>
      <c r="C25" s="9"/>
      <c r="D25" s="9"/>
      <c r="E25" s="13"/>
      <c r="F25" s="9"/>
      <c r="G25" s="9"/>
    </row>
    <row r="26" spans="1:7" ht="15">
      <c r="A26" s="5"/>
      <c r="B26" s="23"/>
      <c r="C26" s="9"/>
      <c r="D26" s="9"/>
      <c r="E26" s="9"/>
      <c r="F26" s="12"/>
      <c r="G26" s="9"/>
    </row>
    <row r="27" spans="1:7" ht="15">
      <c r="A27" s="5"/>
      <c r="B27" s="37"/>
      <c r="C27" s="9"/>
      <c r="D27" s="38"/>
      <c r="E27" s="9"/>
      <c r="F27" s="9"/>
      <c r="G27" s="9"/>
    </row>
    <row r="28" spans="1:7" ht="15">
      <c r="A28" s="5"/>
      <c r="B28" s="25"/>
      <c r="C28" s="9"/>
      <c r="D28" s="9"/>
      <c r="E28" s="13"/>
      <c r="F28" s="9"/>
      <c r="G28" s="9"/>
    </row>
    <row r="29" spans="1:7" ht="15">
      <c r="A29" s="5"/>
      <c r="B29" s="25"/>
      <c r="C29" s="9"/>
      <c r="D29" s="9"/>
      <c r="E29" s="13"/>
      <c r="F29" s="12"/>
      <c r="G29" s="9"/>
    </row>
    <row r="30" spans="1:7" ht="15">
      <c r="A30" s="5"/>
      <c r="B30" s="25"/>
      <c r="C30" s="9"/>
      <c r="D30" s="9"/>
      <c r="E30" s="13"/>
      <c r="F30" s="9"/>
      <c r="G30" s="9"/>
    </row>
    <row r="31" spans="1:7" ht="19.5" customHeight="1">
      <c r="A31" s="5"/>
      <c r="B31" s="23"/>
      <c r="C31" s="9"/>
      <c r="D31" s="9"/>
      <c r="E31" s="12"/>
      <c r="F31" s="12"/>
      <c r="G31" s="9"/>
    </row>
    <row r="32" spans="1:7" ht="19.5" customHeight="1">
      <c r="A32" s="5"/>
      <c r="B32" s="37"/>
      <c r="C32" s="9"/>
      <c r="D32" s="38"/>
      <c r="E32" s="9"/>
      <c r="F32" s="9"/>
      <c r="G32" s="9"/>
    </row>
    <row r="33" spans="1:7" ht="15">
      <c r="A33" s="5"/>
      <c r="B33" s="25"/>
      <c r="C33" s="9"/>
      <c r="D33" s="9"/>
      <c r="E33" s="13"/>
      <c r="F33" s="9"/>
      <c r="G33" s="9"/>
    </row>
    <row r="34" spans="1:7" ht="15">
      <c r="A34" s="5"/>
      <c r="B34" s="25"/>
      <c r="C34" s="9"/>
      <c r="D34" s="9"/>
      <c r="E34" s="13"/>
      <c r="F34" s="9"/>
      <c r="G34" s="9"/>
    </row>
    <row r="35" spans="1:7" ht="15">
      <c r="A35" s="5"/>
      <c r="B35" s="25"/>
      <c r="C35" s="9"/>
      <c r="D35" s="9"/>
      <c r="E35" s="13"/>
      <c r="F35" s="9"/>
      <c r="G35" s="9"/>
    </row>
    <row r="36" spans="1:7" ht="15">
      <c r="A36" s="5"/>
      <c r="B36" s="23"/>
      <c r="C36" s="9"/>
      <c r="D36" s="9"/>
      <c r="E36" s="13"/>
      <c r="F36" s="9"/>
      <c r="G36" s="9"/>
    </row>
    <row r="37" spans="1:7" ht="15">
      <c r="A37" s="5"/>
      <c r="B37" s="37"/>
      <c r="C37" s="9"/>
      <c r="D37" s="38"/>
      <c r="E37" s="13"/>
      <c r="F37" s="9"/>
      <c r="G37" s="9"/>
    </row>
    <row r="38" spans="1:7" ht="15">
      <c r="A38" s="5"/>
      <c r="B38" s="25"/>
      <c r="C38" s="9"/>
      <c r="D38" s="9"/>
      <c r="E38" s="13"/>
      <c r="F38" s="9"/>
      <c r="G38" s="9"/>
    </row>
    <row r="39" spans="1:7" ht="15">
      <c r="A39" s="5"/>
      <c r="B39" s="25"/>
      <c r="C39" s="9"/>
      <c r="D39" s="9"/>
      <c r="E39" s="13"/>
      <c r="F39" s="9"/>
      <c r="G39" s="9"/>
    </row>
    <row r="40" spans="1:7" ht="15">
      <c r="A40" s="5"/>
      <c r="B40" s="25"/>
      <c r="C40" s="9"/>
      <c r="D40" s="9"/>
      <c r="E40" s="13"/>
      <c r="F40" s="9"/>
      <c r="G40" s="9"/>
    </row>
    <row r="41" spans="1:7" ht="15">
      <c r="A41" s="5"/>
      <c r="B41" s="26"/>
      <c r="C41" s="9"/>
      <c r="D41" s="9"/>
      <c r="E41" s="10"/>
      <c r="F41" s="9"/>
      <c r="G41" s="9"/>
    </row>
    <row r="42" spans="1:7" ht="16.5" customHeight="1">
      <c r="A42" s="5"/>
      <c r="B42" s="22"/>
      <c r="C42" s="9"/>
      <c r="D42" s="9"/>
      <c r="E42" s="13"/>
      <c r="F42" s="9"/>
      <c r="G42" s="9"/>
    </row>
    <row r="43" spans="1:7" ht="15">
      <c r="A43" s="5"/>
      <c r="B43" s="36"/>
      <c r="C43" s="9"/>
      <c r="D43" s="9"/>
      <c r="E43" s="9"/>
      <c r="F43" s="9"/>
      <c r="G43" s="9"/>
    </row>
    <row r="44" spans="1:7" ht="45" customHeight="1">
      <c r="A44" s="5"/>
      <c r="B44" s="23"/>
      <c r="C44" s="9"/>
      <c r="D44" s="9"/>
      <c r="E44" s="13"/>
      <c r="F44" s="9"/>
      <c r="G44" s="9"/>
    </row>
    <row r="45" spans="1:7" ht="15.75" customHeight="1">
      <c r="A45" s="5"/>
      <c r="B45" s="37"/>
      <c r="C45" s="9"/>
      <c r="D45" s="38"/>
      <c r="E45" s="9"/>
      <c r="F45" s="9"/>
      <c r="G45" s="9"/>
    </row>
    <row r="46" spans="1:7" ht="15">
      <c r="A46" s="5"/>
      <c r="B46" s="25"/>
      <c r="C46" s="9"/>
      <c r="D46" s="9"/>
      <c r="E46" s="13"/>
      <c r="F46" s="9"/>
      <c r="G46" s="9"/>
    </row>
    <row r="47" spans="1:7" ht="15">
      <c r="A47" s="5"/>
      <c r="B47" s="25"/>
      <c r="C47" s="9"/>
      <c r="D47" s="9"/>
      <c r="E47" s="13"/>
      <c r="F47" s="9"/>
      <c r="G47" s="9"/>
    </row>
    <row r="48" spans="1:7" ht="15">
      <c r="A48" s="5"/>
      <c r="B48" s="25"/>
      <c r="C48" s="9"/>
      <c r="D48" s="9"/>
      <c r="E48" s="13"/>
      <c r="F48" s="9"/>
      <c r="G48" s="9"/>
    </row>
    <row r="49" spans="1:7" ht="19.5" customHeight="1">
      <c r="A49" s="5"/>
      <c r="B49" s="25"/>
      <c r="C49" s="9"/>
      <c r="D49" s="9"/>
      <c r="E49" s="13"/>
      <c r="F49" s="9"/>
      <c r="G49" s="9"/>
    </row>
    <row r="50" spans="1:7" ht="15">
      <c r="A50" s="5"/>
      <c r="B50" s="23"/>
      <c r="C50" s="9"/>
      <c r="D50" s="9"/>
      <c r="E50" s="13"/>
      <c r="F50" s="9"/>
      <c r="G50" s="9"/>
    </row>
    <row r="51" spans="1:7" ht="16.5" customHeight="1">
      <c r="A51" s="5"/>
      <c r="B51" s="23"/>
      <c r="C51" s="9"/>
      <c r="D51" s="9"/>
      <c r="E51" s="13"/>
      <c r="F51" s="9"/>
      <c r="G51" s="9"/>
    </row>
    <row r="52" spans="1:7" ht="16.5" customHeight="1">
      <c r="A52" s="5"/>
      <c r="B52" s="23"/>
      <c r="C52" s="9"/>
      <c r="D52" s="9"/>
      <c r="E52" s="13"/>
      <c r="F52" s="9"/>
      <c r="G52" s="9"/>
    </row>
    <row r="53" spans="1:7" ht="16.5" customHeight="1">
      <c r="A53" s="39"/>
      <c r="B53" s="25"/>
      <c r="C53" s="9"/>
      <c r="D53" s="9"/>
      <c r="E53" s="13"/>
      <c r="F53" s="9"/>
      <c r="G53" s="9"/>
    </row>
    <row r="54" spans="1:7" ht="16.5" customHeight="1">
      <c r="A54" s="39"/>
      <c r="B54" s="25"/>
      <c r="C54" s="9"/>
      <c r="D54" s="9"/>
      <c r="E54" s="13"/>
      <c r="F54" s="9"/>
      <c r="G54" s="9"/>
    </row>
    <row r="55" spans="1:7" ht="16.5" customHeight="1">
      <c r="A55" s="110"/>
      <c r="B55" s="110"/>
      <c r="C55" s="40"/>
      <c r="D55" s="9"/>
      <c r="E55" s="9"/>
      <c r="F55" s="9"/>
      <c r="G55" s="9"/>
    </row>
    <row r="56" spans="1:7" ht="19.5" customHeight="1">
      <c r="A56" s="5"/>
      <c r="B56" s="41"/>
      <c r="C56" s="9"/>
      <c r="D56" s="42"/>
      <c r="E56" s="13"/>
      <c r="F56" s="9"/>
      <c r="G56" s="9"/>
    </row>
    <row r="57" spans="1:7" ht="16.5" customHeight="1">
      <c r="A57" s="5"/>
      <c r="B57" s="5"/>
      <c r="C57" s="9"/>
      <c r="D57" s="9"/>
      <c r="E57" s="13"/>
      <c r="F57" s="9"/>
      <c r="G57" s="9"/>
    </row>
    <row r="58" spans="1:7" ht="16.5" customHeight="1">
      <c r="A58" s="5"/>
      <c r="B58" s="43"/>
      <c r="C58" s="9"/>
      <c r="D58" s="9"/>
      <c r="E58" s="13"/>
      <c r="F58" s="9"/>
      <c r="G58" s="9"/>
    </row>
    <row r="59" spans="1:7" ht="16.5" customHeight="1">
      <c r="A59" s="5"/>
      <c r="B59" s="44"/>
      <c r="C59" s="9"/>
      <c r="D59" s="38"/>
      <c r="E59" s="13"/>
      <c r="F59" s="9"/>
      <c r="G59" s="9"/>
    </row>
    <row r="60" spans="1:7" ht="32.25" customHeight="1">
      <c r="A60" s="5"/>
      <c r="B60" s="45"/>
      <c r="C60" s="9"/>
      <c r="D60" s="38"/>
      <c r="E60" s="13"/>
      <c r="F60" s="9"/>
      <c r="G60" s="9"/>
    </row>
    <row r="61" spans="1:7" ht="16.5" customHeight="1">
      <c r="A61" s="5"/>
      <c r="B61" s="45"/>
      <c r="C61" s="9"/>
      <c r="D61" s="9"/>
      <c r="E61" s="13"/>
      <c r="F61" s="9"/>
      <c r="G61" s="9"/>
    </row>
    <row r="62" spans="1:7" ht="15">
      <c r="A62" s="5"/>
      <c r="B62" s="45"/>
      <c r="C62" s="9"/>
      <c r="D62" s="9"/>
      <c r="E62" s="13"/>
      <c r="F62" s="9"/>
      <c r="G62" s="9"/>
    </row>
    <row r="63" spans="1:7" ht="30.75" customHeight="1">
      <c r="A63" s="5"/>
      <c r="B63" s="22"/>
      <c r="C63" s="9"/>
      <c r="D63" s="42"/>
      <c r="E63" s="13"/>
      <c r="F63" s="9"/>
      <c r="G63" s="9"/>
    </row>
    <row r="64" spans="1:7" ht="18.75" customHeight="1">
      <c r="A64" s="109"/>
      <c r="B64" s="109"/>
      <c r="C64" s="9"/>
      <c r="D64" s="42"/>
      <c r="E64" s="12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4" customWidth="1"/>
    <col min="6" max="16384" width="9.125" style="14" customWidth="1"/>
  </cols>
  <sheetData>
    <row r="2" spans="1:5" ht="15.75">
      <c r="A2" s="114"/>
      <c r="B2" s="114"/>
      <c r="C2" s="114"/>
      <c r="D2" s="114"/>
      <c r="E2" s="114"/>
    </row>
    <row r="4" spans="1:6" ht="21" customHeight="1">
      <c r="A4" s="15"/>
      <c r="B4" s="16"/>
      <c r="C4" s="16"/>
      <c r="D4" s="115"/>
      <c r="E4" s="115"/>
      <c r="F4" s="17"/>
    </row>
    <row r="5" spans="1:5" ht="42" customHeight="1">
      <c r="A5" s="18"/>
      <c r="B5" s="19"/>
      <c r="C5" s="19"/>
      <c r="D5" s="19"/>
      <c r="E5" s="19"/>
    </row>
    <row r="6" spans="1:2" ht="18.75" customHeight="1">
      <c r="A6" s="20"/>
      <c r="B6" s="21"/>
    </row>
    <row r="7" spans="1:2" ht="14.25">
      <c r="A7" s="22"/>
      <c r="B7" s="21"/>
    </row>
    <row r="8" spans="1:2" ht="17.25" customHeight="1">
      <c r="A8" s="23"/>
      <c r="B8" s="24"/>
    </row>
    <row r="9" spans="1:2" ht="15">
      <c r="A9" s="25"/>
      <c r="B9" s="24"/>
    </row>
    <row r="10" spans="1:2" ht="15">
      <c r="A10" s="25"/>
      <c r="B10" s="24"/>
    </row>
    <row r="11" spans="1:2" ht="14.25">
      <c r="A11" s="23"/>
      <c r="B11" s="24"/>
    </row>
    <row r="12" spans="1:2" ht="15">
      <c r="A12" s="25"/>
      <c r="B12" s="24"/>
    </row>
    <row r="13" spans="1:2" ht="15">
      <c r="A13" s="25"/>
      <c r="B13" s="21"/>
    </row>
    <row r="14" spans="1:2" ht="14.25">
      <c r="A14" s="23"/>
      <c r="B14" s="21"/>
    </row>
    <row r="15" spans="1:2" ht="15">
      <c r="A15" s="25"/>
      <c r="B15" s="21"/>
    </row>
    <row r="16" spans="1:2" ht="15">
      <c r="A16" s="25"/>
      <c r="B16" s="21"/>
    </row>
    <row r="17" spans="1:2" ht="14.25">
      <c r="A17" s="23"/>
      <c r="B17" s="21"/>
    </row>
    <row r="18" spans="1:2" ht="15">
      <c r="A18" s="25"/>
      <c r="B18" s="21"/>
    </row>
    <row r="19" spans="1:2" ht="15">
      <c r="A19" s="25"/>
      <c r="B19" s="21"/>
    </row>
    <row r="20" spans="1:2" ht="15">
      <c r="A20" s="25"/>
      <c r="B20" s="21"/>
    </row>
    <row r="21" spans="1:2" ht="19.5" customHeight="1">
      <c r="A21" s="23"/>
      <c r="B21" s="21"/>
    </row>
    <row r="22" spans="1:2" ht="15">
      <c r="A22" s="25"/>
      <c r="B22" s="21"/>
    </row>
    <row r="23" spans="1:2" ht="15">
      <c r="A23" s="25"/>
      <c r="B23" s="21"/>
    </row>
    <row r="24" spans="1:2" ht="32.25" customHeight="1">
      <c r="A24" s="25"/>
      <c r="B24" s="21"/>
    </row>
    <row r="25" spans="1:2" ht="15">
      <c r="A25" s="25"/>
      <c r="B25" s="21"/>
    </row>
    <row r="26" spans="1:2" ht="14.25">
      <c r="A26" s="23"/>
      <c r="B26" s="21"/>
    </row>
    <row r="27" spans="1:2" ht="15">
      <c r="A27" s="25"/>
      <c r="B27" s="21"/>
    </row>
    <row r="28" spans="1:2" ht="15">
      <c r="A28" s="25"/>
      <c r="B28" s="21"/>
    </row>
    <row r="29" spans="1:2" s="28" customFormat="1" ht="15">
      <c r="A29" s="26"/>
      <c r="B29" s="27"/>
    </row>
    <row r="30" spans="1:2" ht="47.25" customHeight="1">
      <c r="A30" s="29"/>
      <c r="B30" s="21"/>
    </row>
    <row r="31" spans="1:2" ht="15">
      <c r="A31" s="26"/>
      <c r="B31" s="24"/>
    </row>
    <row r="32" spans="1:2" ht="15">
      <c r="A32" s="26"/>
      <c r="B32" s="24"/>
    </row>
    <row r="33" spans="1:2" ht="14.25">
      <c r="A33" s="30"/>
      <c r="B33" s="21"/>
    </row>
    <row r="34" spans="1:2" ht="45" customHeight="1">
      <c r="A34" s="23"/>
      <c r="B34" s="21"/>
    </row>
    <row r="35" spans="1:2" ht="15">
      <c r="A35" s="25"/>
      <c r="B35" s="21"/>
    </row>
    <row r="36" spans="1:2" ht="15">
      <c r="A36" s="25"/>
      <c r="B36" s="21"/>
    </row>
    <row r="37" spans="1:2" ht="14.25">
      <c r="A37" s="23"/>
      <c r="B37" s="21"/>
    </row>
    <row r="38" spans="1:2" ht="16.5" customHeight="1">
      <c r="A38" s="23"/>
      <c r="B38" s="21"/>
    </row>
    <row r="39" spans="1:2" ht="15">
      <c r="A39" s="31"/>
      <c r="B39" s="21"/>
    </row>
    <row r="40" spans="1:2" ht="14.25">
      <c r="A40" s="30"/>
      <c r="B40" s="21"/>
    </row>
    <row r="41" spans="1:2" ht="15">
      <c r="A41" s="25"/>
      <c r="B41" s="21"/>
    </row>
    <row r="42" spans="1:2" ht="14.25">
      <c r="A42" s="30"/>
      <c r="B42" s="27"/>
    </row>
    <row r="43" spans="1:2" ht="12.75">
      <c r="A43" s="2"/>
      <c r="B43" s="32"/>
    </row>
    <row r="44" spans="1:2" ht="12.75">
      <c r="A44" s="2"/>
      <c r="B44" s="32"/>
    </row>
    <row r="45" spans="1:2" ht="12.75">
      <c r="A45" s="2"/>
      <c r="B45" s="32"/>
    </row>
    <row r="46" spans="1:2" ht="12.75">
      <c r="A46" s="2"/>
      <c r="B46" s="32"/>
    </row>
    <row r="47" spans="1:2" ht="12.75">
      <c r="A47" s="2"/>
      <c r="B47" s="32"/>
    </row>
    <row r="48" spans="1:2" ht="12.75">
      <c r="A48" s="2"/>
      <c r="B48" s="32"/>
    </row>
    <row r="49" spans="1:2" ht="12.75">
      <c r="A49" s="2"/>
      <c r="B49" s="32"/>
    </row>
    <row r="50" spans="1:2" ht="12.75">
      <c r="A50" s="2"/>
      <c r="B50" s="32"/>
    </row>
    <row r="51" spans="1:2" ht="12.75">
      <c r="A51" s="2"/>
      <c r="B51" s="32"/>
    </row>
    <row r="52" spans="1:2" ht="12.75">
      <c r="A52" s="2"/>
      <c r="B52" s="33"/>
    </row>
    <row r="53" spans="1:2" ht="12.75">
      <c r="A53" s="2"/>
      <c r="B53" s="33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fin05u</cp:lastModifiedBy>
  <cp:lastPrinted>2011-10-04T05:31:28Z</cp:lastPrinted>
  <dcterms:created xsi:type="dcterms:W3CDTF">2002-08-21T11:19:18Z</dcterms:created>
  <dcterms:modified xsi:type="dcterms:W3CDTF">2011-12-29T06:13:51Z</dcterms:modified>
  <cp:category/>
  <cp:version/>
  <cp:contentType/>
  <cp:contentStatus/>
</cp:coreProperties>
</file>