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<sst xmlns="http://schemas.openxmlformats.org/spreadsheetml/2006/main" count="70" uniqueCount="62">
  <si>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АНАЛИЗ</t>
  </si>
  <si>
    <t xml:space="preserve">                                   </t>
  </si>
  <si>
    <t>тыс.руб.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</si>
  <si>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</si>
  <si>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</si>
  <si>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</si>
  <si>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</si>
  <si>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</si>
  <si>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</si>
  <si>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</si>
  <si>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</si>
  <si>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</si>
  <si>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</si>
  <si>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</si>
  <si>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</si>
  <si>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</si>
  <si>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</si>
  <si>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</si>
  <si>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</si>
  <si>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</si>
  <si>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</si>
  <si>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</si>
  <si>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</si>
  <si>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</si>
  <si>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</si>
  <si>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</si>
  <si>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</si>
  <si>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</si>
  <si>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</si>
  <si>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</si>
  <si>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</si>
  <si>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</si>
  <si>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</si>
  <si>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</si>
  <si>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</si>
  <si>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</si>
  <si>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</si>
  <si>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</si>
  <si>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</si>
  <si>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</si>
  <si>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</si>
  <si>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</si>
  <si>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</si>
  <si>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</si>
  <si>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</si>
  <si>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</si>
  <si>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</si>
  <si>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</si>
  <si>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</si>
  <si>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</si>
  <si>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 от сдачи в аренду имущества</t>
  </si>
  <si>
    <t>Прочие доходы от использования имущества</t>
  </si>
  <si>
    <t>Межбюджетные трансферты</t>
  </si>
  <si>
    <t>Субсидии и субвенции</t>
  </si>
  <si>
    <t>Уточненный план на 2010г.</t>
  </si>
  <si>
    <t>Платежи от государственных и муниципальных унитарных предприятий</t>
  </si>
  <si>
    <t>Доходы, получаемые в виде арендной платы за земельные участки</t>
  </si>
  <si>
    <t xml:space="preserve">                 ИСПОЛНЕНИЯ БЮДЖЕТА ГОРОДА ШУМЕРЛЯ  ПО СОСТОЯНИЮ НА 01.12.2010Г.</t>
  </si>
  <si>
    <t>Поступило по состоянию на 01.12.2010г.</t>
  </si>
  <si>
    <t>Исполнено на 01.12.2010г.</t>
  </si>
  <si>
    <t>Отклонение</t>
  </si>
  <si>
    <t>(+,-)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</si>
</sst>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56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name val="Courie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69" fontId="18" fillId="0" borderId="0" xfId="0" applyNumberFormat="1" applyFont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33" borderId="0" xfId="0" applyFont="1" applyFill="1" applyAlignment="1">
      <alignment/>
    </xf>
    <xf numFmtId="170" fontId="17" fillId="33" borderId="0" xfId="0" applyNumberFormat="1" applyFont="1" applyFill="1" applyBorder="1" applyAlignment="1">
      <alignment horizontal="right" vertical="top" shrinkToFit="1"/>
    </xf>
    <xf numFmtId="0" fontId="19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 applyProtection="1">
      <alignment horizontal="right"/>
      <protection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 applyProtection="1">
      <alignment horizontal="center" wrapText="1"/>
      <protection/>
    </xf>
    <xf numFmtId="0" fontId="18" fillId="0" borderId="11" xfId="0" applyFont="1" applyBorder="1" applyAlignment="1" applyProtection="1">
      <alignment horizontal="center" wrapText="1"/>
      <protection/>
    </xf>
    <xf numFmtId="0" fontId="18" fillId="0" borderId="12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left"/>
      <protection/>
    </xf>
    <xf numFmtId="0" fontId="18" fillId="0" borderId="13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>
      <alignment horizontal="left"/>
      <protection/>
    </xf>
    <xf numFmtId="0" fontId="18" fillId="0" borderId="14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left"/>
      <protection/>
    </xf>
    <xf numFmtId="0" fontId="18" fillId="0" borderId="17" xfId="0" applyFont="1" applyBorder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9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>
      <alignment horizontal="right"/>
    </xf>
    <xf numFmtId="169" fontId="37" fillId="33" borderId="0" xfId="0" applyNumberFormat="1" applyFont="1" applyFill="1" applyAlignment="1" applyProtection="1">
      <alignment horizontal="right"/>
      <protection/>
    </xf>
    <xf numFmtId="167" fontId="18" fillId="0" borderId="0" xfId="0" applyNumberFormat="1" applyFont="1" applyAlignment="1">
      <alignment horizontal="right"/>
    </xf>
    <xf numFmtId="0" fontId="18" fillId="0" borderId="18" xfId="0" applyFont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 horizontal="left"/>
      <protection/>
    </xf>
    <xf numFmtId="170" fontId="18" fillId="33" borderId="0" xfId="60" applyNumberFormat="1" applyFont="1" applyFill="1" applyBorder="1" applyAlignment="1" applyProtection="1">
      <alignment horizontal="right" vertical="top" shrinkToFit="1"/>
      <protection/>
    </xf>
    <xf numFmtId="170" fontId="18" fillId="33" borderId="0" xfId="0" applyNumberFormat="1" applyFont="1" applyFill="1" applyBorder="1" applyAlignment="1">
      <alignment horizontal="right" vertical="top" shrinkToFit="1"/>
    </xf>
    <xf numFmtId="170" fontId="18" fillId="33" borderId="0" xfId="0" applyNumberFormat="1" applyFont="1" applyFill="1" applyBorder="1" applyAlignment="1">
      <alignment horizontal="right" shrinkToFit="1"/>
    </xf>
    <xf numFmtId="170" fontId="18" fillId="33" borderId="0" xfId="0" applyNumberFormat="1" applyFont="1" applyFill="1" applyBorder="1" applyAlignment="1">
      <alignment/>
    </xf>
    <xf numFmtId="171" fontId="17" fillId="33" borderId="0" xfId="0" applyNumberFormat="1" applyFont="1" applyFill="1" applyBorder="1" applyAlignment="1">
      <alignment horizontal="left"/>
    </xf>
    <xf numFmtId="171" fontId="17" fillId="33" borderId="0" xfId="0" applyNumberFormat="1" applyFont="1" applyFill="1" applyBorder="1" applyAlignment="1">
      <alignment/>
    </xf>
    <xf numFmtId="171" fontId="18" fillId="33" borderId="0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170" fontId="18" fillId="33" borderId="0" xfId="0" applyNumberFormat="1" applyFont="1" applyFill="1" applyAlignment="1" applyProtection="1">
      <alignment horizontal="right"/>
      <protection/>
    </xf>
    <xf numFmtId="0" fontId="3" fillId="0" borderId="0" xfId="0" applyFont="1" applyBorder="1" applyAlignment="1">
      <alignment wrapText="1"/>
    </xf>
    <xf numFmtId="0" fontId="38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wrapText="1"/>
      <protection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Border="1" applyAlignment="1">
      <alignment horizontal="center"/>
    </xf>
    <xf numFmtId="0" fontId="18" fillId="33" borderId="0" xfId="0" applyFont="1" applyFill="1" applyBorder="1" applyAlignment="1">
      <alignment vertical="top" wrapText="1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SheetLayoutView="100" zoomScalePageLayoutView="0" workbookViewId="0" topLeftCell="A1">
      <selection activeCell="A38" sqref="A38"/>
    </sheetView>
  </sheetViews>
  <sheetFormatPr defaultColWidth="9.00390625" defaultRowHeight="12.75"/>
  <cols>
    <col min="1" max="1" width="54.375" style="98" customWidth="1"/>
    <col min="2" max="2" width="14.00390625" style="98" customWidth="1"/>
    <col min="3" max="3" width="14.625" style="98" customWidth="1"/>
    <col min="4" max="4" width="14.375" style="98" customWidth="1"/>
    <col min="5" max="5" width="11.125" style="62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">
      <c r="A1" s="99"/>
      <c r="B1" s="61" t="s">
        <v>0</v>
      </c>
      <c r="C1" s="61"/>
      <c r="D1" s="61"/>
    </row>
    <row r="2" spans="1:4" ht="15">
      <c r="A2" s="100" t="s">
        <v>57</v>
      </c>
      <c r="B2" s="63"/>
      <c r="C2" s="61"/>
      <c r="D2" s="61"/>
    </row>
    <row r="3" spans="1:4" ht="14.25">
      <c r="A3" s="101"/>
      <c r="B3" s="64"/>
      <c r="C3" s="64"/>
      <c r="D3" s="64"/>
    </row>
    <row r="4" spans="1:7" ht="14.25">
      <c r="A4" s="65" t="s">
        <v>1</v>
      </c>
      <c r="B4" s="65"/>
      <c r="C4" s="65"/>
      <c r="D4" s="66" t="s">
        <v>2</v>
      </c>
      <c r="E4" s="67"/>
      <c r="F4" s="4"/>
      <c r="G4" s="11"/>
    </row>
    <row r="5" spans="1:5" ht="14.25">
      <c r="A5" s="102"/>
      <c r="B5" s="68" t="s">
        <v>54</v>
      </c>
      <c r="C5" s="69" t="s">
        <v>58</v>
      </c>
      <c r="D5" s="70" t="s">
        <v>3</v>
      </c>
      <c r="E5" s="71" t="s">
        <v>60</v>
      </c>
    </row>
    <row r="6" spans="1:5" ht="12.75" customHeight="1">
      <c r="A6" s="103" t="s">
        <v>4</v>
      </c>
      <c r="B6" s="72"/>
      <c r="C6" s="73"/>
      <c r="D6" s="74" t="s">
        <v>5</v>
      </c>
      <c r="E6" s="75" t="s">
        <v>61</v>
      </c>
    </row>
    <row r="7" spans="1:5" ht="14.25">
      <c r="A7" s="104" t="s">
        <v>6</v>
      </c>
      <c r="B7" s="76"/>
      <c r="C7" s="77"/>
      <c r="D7" s="78" t="s">
        <v>7</v>
      </c>
      <c r="E7" s="79"/>
    </row>
    <row r="8" spans="1:5" ht="14.25">
      <c r="A8" s="87"/>
      <c r="B8" s="80"/>
      <c r="C8" s="80"/>
      <c r="D8" s="80"/>
      <c r="E8" s="81"/>
    </row>
    <row r="9" spans="1:5" ht="15">
      <c r="A9" s="46" t="s">
        <v>8</v>
      </c>
      <c r="B9" s="47">
        <f>+B10+B12+B15+B18+B20</f>
        <v>95479.1</v>
      </c>
      <c r="C9" s="47">
        <f>+C10+C12+C15+C18+C20</f>
        <v>89696.20000000001</v>
      </c>
      <c r="D9" s="47">
        <f>+C9/B9*100</f>
        <v>93.94328182816973</v>
      </c>
      <c r="E9" s="47">
        <f aca="true" t="shared" si="0" ref="E9:E44">+C9-B9</f>
        <v>-5782.899999999994</v>
      </c>
    </row>
    <row r="10" spans="1:5" ht="14.25">
      <c r="A10" s="88" t="s">
        <v>9</v>
      </c>
      <c r="B10" s="82">
        <f>(+B11)</f>
        <v>51100</v>
      </c>
      <c r="C10" s="82">
        <f>(+C11)</f>
        <v>47214.9</v>
      </c>
      <c r="D10" s="48">
        <f>+C10/B10*100</f>
        <v>92.39706457925637</v>
      </c>
      <c r="E10" s="48">
        <f t="shared" si="0"/>
        <v>-3885.0999999999985</v>
      </c>
    </row>
    <row r="11" spans="1:5" ht="14.25">
      <c r="A11" s="88" t="s">
        <v>10</v>
      </c>
      <c r="B11" s="82">
        <v>51100</v>
      </c>
      <c r="C11" s="82">
        <v>47214.9</v>
      </c>
      <c r="D11" s="48">
        <f>+C11/B11*100</f>
        <v>92.39706457925637</v>
      </c>
      <c r="E11" s="48">
        <f t="shared" si="0"/>
        <v>-3885.0999999999985</v>
      </c>
    </row>
    <row r="12" spans="1:5" s="6" customFormat="1" ht="15">
      <c r="A12" s="88" t="s">
        <v>11</v>
      </c>
      <c r="B12" s="82">
        <v>20545.6</v>
      </c>
      <c r="C12" s="82">
        <v>20144.9</v>
      </c>
      <c r="D12" s="48">
        <f>+C12/B12*100</f>
        <v>98.04970407289153</v>
      </c>
      <c r="E12" s="48">
        <f t="shared" si="0"/>
        <v>-400.6999999999971</v>
      </c>
    </row>
    <row r="13" spans="1:5" ht="14.25">
      <c r="A13" s="88" t="s">
        <v>12</v>
      </c>
      <c r="B13" s="83"/>
      <c r="C13" s="83"/>
      <c r="D13" s="48"/>
      <c r="E13" s="48"/>
    </row>
    <row r="14" spans="1:5" ht="14.25">
      <c r="A14" s="88" t="s">
        <v>13</v>
      </c>
      <c r="B14" s="82">
        <v>20540.6</v>
      </c>
      <c r="C14" s="82">
        <v>20139.8</v>
      </c>
      <c r="D14" s="48">
        <f>+C14/B14*100</f>
        <v>98.04874249048227</v>
      </c>
      <c r="E14" s="48">
        <f t="shared" si="0"/>
        <v>-400.7999999999993</v>
      </c>
    </row>
    <row r="15" spans="1:5" ht="14.25">
      <c r="A15" s="88" t="s">
        <v>42</v>
      </c>
      <c r="B15" s="82">
        <f>+B16+B17</f>
        <v>15716</v>
      </c>
      <c r="C15" s="82">
        <f>+C16+C17</f>
        <v>14953.400000000001</v>
      </c>
      <c r="D15" s="48">
        <f aca="true" t="shared" si="1" ref="D15:D44">+C15/B15*100</f>
        <v>95.14762025960806</v>
      </c>
      <c r="E15" s="48">
        <f t="shared" si="0"/>
        <v>-762.5999999999985</v>
      </c>
    </row>
    <row r="16" spans="1:5" ht="14.25">
      <c r="A16" s="88" t="s">
        <v>43</v>
      </c>
      <c r="B16" s="82">
        <v>1566</v>
      </c>
      <c r="C16" s="82">
        <v>1588.7</v>
      </c>
      <c r="D16" s="48">
        <f t="shared" si="1"/>
        <v>101.44955300127714</v>
      </c>
      <c r="E16" s="48">
        <f t="shared" si="0"/>
        <v>22.700000000000045</v>
      </c>
    </row>
    <row r="17" spans="1:5" ht="14.25">
      <c r="A17" s="88" t="s">
        <v>49</v>
      </c>
      <c r="B17" s="82">
        <v>14150</v>
      </c>
      <c r="C17" s="82">
        <v>13364.7</v>
      </c>
      <c r="D17" s="48">
        <f t="shared" si="1"/>
        <v>94.45017667844523</v>
      </c>
      <c r="E17" s="48">
        <f t="shared" si="0"/>
        <v>-785.2999999999993</v>
      </c>
    </row>
    <row r="18" spans="1:5" ht="14.25">
      <c r="A18" s="88" t="s">
        <v>14</v>
      </c>
      <c r="B18" s="82">
        <v>8105</v>
      </c>
      <c r="C18" s="82">
        <v>7371.8</v>
      </c>
      <c r="D18" s="48">
        <f t="shared" si="1"/>
        <v>90.95373226403454</v>
      </c>
      <c r="E18" s="48">
        <f t="shared" si="0"/>
        <v>-733.1999999999998</v>
      </c>
    </row>
    <row r="19" spans="1:5" ht="14.25">
      <c r="A19" s="88" t="s">
        <v>15</v>
      </c>
      <c r="B19" s="82"/>
      <c r="C19" s="82"/>
      <c r="D19" s="48"/>
      <c r="E19" s="48">
        <f t="shared" si="0"/>
        <v>0</v>
      </c>
    </row>
    <row r="20" spans="1:5" ht="14.25">
      <c r="A20" s="88" t="s">
        <v>16</v>
      </c>
      <c r="B20" s="84">
        <v>12.5</v>
      </c>
      <c r="C20" s="84">
        <v>11.2</v>
      </c>
      <c r="D20" s="48">
        <f t="shared" si="1"/>
        <v>89.6</v>
      </c>
      <c r="E20" s="48">
        <f t="shared" si="0"/>
        <v>-1.3000000000000007</v>
      </c>
    </row>
    <row r="21" spans="1:5" ht="15">
      <c r="A21" s="46" t="s">
        <v>17</v>
      </c>
      <c r="B21" s="47">
        <f>(B23+B29+B33+B34+B32)</f>
        <v>29291.699999999997</v>
      </c>
      <c r="C21" s="47">
        <f>(C23+C29+C33+C34+C32)</f>
        <v>28750.800000000003</v>
      </c>
      <c r="D21" s="47">
        <f t="shared" si="1"/>
        <v>98.15340181689696</v>
      </c>
      <c r="E21" s="47">
        <f t="shared" si="0"/>
        <v>-540.8999999999942</v>
      </c>
    </row>
    <row r="22" spans="1:5" ht="14.25">
      <c r="A22" s="88" t="s">
        <v>44</v>
      </c>
      <c r="B22" s="82"/>
      <c r="C22" s="82"/>
      <c r="D22" s="48"/>
      <c r="E22" s="48"/>
    </row>
    <row r="23" spans="1:5" ht="14.25">
      <c r="A23" s="88" t="s">
        <v>45</v>
      </c>
      <c r="B23" s="82">
        <f>+B25+B26+B28+B27</f>
        <v>10086.9</v>
      </c>
      <c r="C23" s="82">
        <f>+C25+C26+C28+C27</f>
        <v>10542.1</v>
      </c>
      <c r="D23" s="48">
        <f t="shared" si="1"/>
        <v>104.51278390784087</v>
      </c>
      <c r="E23" s="48">
        <f t="shared" si="0"/>
        <v>455.2000000000007</v>
      </c>
    </row>
    <row r="24" spans="1:5" ht="42.75" hidden="1">
      <c r="A24" s="105" t="s">
        <v>48</v>
      </c>
      <c r="B24" s="82"/>
      <c r="C24" s="82"/>
      <c r="D24" s="48" t="e">
        <f t="shared" si="1"/>
        <v>#DIV/0!</v>
      </c>
      <c r="E24" s="48">
        <f t="shared" si="0"/>
        <v>0</v>
      </c>
    </row>
    <row r="25" spans="1:5" ht="14.25">
      <c r="A25" s="88" t="s">
        <v>56</v>
      </c>
      <c r="B25" s="82">
        <v>5836.9</v>
      </c>
      <c r="C25" s="82">
        <v>6051.6</v>
      </c>
      <c r="D25" s="48">
        <f t="shared" si="1"/>
        <v>103.67832239716289</v>
      </c>
      <c r="E25" s="48">
        <f t="shared" si="0"/>
        <v>214.70000000000073</v>
      </c>
    </row>
    <row r="26" spans="1:5" ht="14.25">
      <c r="A26" s="88" t="s">
        <v>50</v>
      </c>
      <c r="B26" s="82">
        <v>4000</v>
      </c>
      <c r="C26" s="82">
        <v>4378.8</v>
      </c>
      <c r="D26" s="48">
        <f t="shared" si="1"/>
        <v>109.47</v>
      </c>
      <c r="E26" s="48">
        <f t="shared" si="0"/>
        <v>378.8000000000002</v>
      </c>
    </row>
    <row r="27" spans="1:5" ht="28.5">
      <c r="A27" s="106" t="s">
        <v>55</v>
      </c>
      <c r="B27" s="82"/>
      <c r="C27" s="82">
        <v>1.3</v>
      </c>
      <c r="D27" s="48"/>
      <c r="E27" s="48">
        <f t="shared" si="0"/>
        <v>1.3</v>
      </c>
    </row>
    <row r="28" spans="1:5" ht="14.25">
      <c r="A28" s="88" t="s">
        <v>51</v>
      </c>
      <c r="B28" s="82">
        <v>250</v>
      </c>
      <c r="C28" s="82">
        <v>110.4</v>
      </c>
      <c r="D28" s="48">
        <f t="shared" si="1"/>
        <v>44.160000000000004</v>
      </c>
      <c r="E28" s="48">
        <f t="shared" si="0"/>
        <v>-139.6</v>
      </c>
    </row>
    <row r="29" spans="1:5" ht="14.25">
      <c r="A29" s="88" t="s">
        <v>18</v>
      </c>
      <c r="B29" s="82">
        <f>+B30</f>
        <v>1700</v>
      </c>
      <c r="C29" s="82">
        <f>+C30</f>
        <v>1223.7</v>
      </c>
      <c r="D29" s="48">
        <f t="shared" si="1"/>
        <v>71.98235294117647</v>
      </c>
      <c r="E29" s="48">
        <f t="shared" si="0"/>
        <v>-476.29999999999995</v>
      </c>
    </row>
    <row r="30" spans="1:5" ht="14.25">
      <c r="A30" s="88" t="s">
        <v>19</v>
      </c>
      <c r="B30" s="82">
        <v>1700</v>
      </c>
      <c r="C30" s="82">
        <v>1223.7</v>
      </c>
      <c r="D30" s="48">
        <f t="shared" si="1"/>
        <v>71.98235294117647</v>
      </c>
      <c r="E30" s="48">
        <f t="shared" si="0"/>
        <v>-476.29999999999995</v>
      </c>
    </row>
    <row r="31" spans="1:5" ht="14.25">
      <c r="A31" s="88" t="s">
        <v>20</v>
      </c>
      <c r="B31" s="82"/>
      <c r="C31" s="82"/>
      <c r="D31" s="48"/>
      <c r="E31" s="48">
        <f t="shared" si="0"/>
        <v>0</v>
      </c>
    </row>
    <row r="32" spans="1:5" ht="14.25">
      <c r="A32" s="88" t="s">
        <v>21</v>
      </c>
      <c r="B32" s="82">
        <v>13999.8</v>
      </c>
      <c r="C32" s="82">
        <v>13869.2</v>
      </c>
      <c r="D32" s="48">
        <f t="shared" si="1"/>
        <v>99.06712953042187</v>
      </c>
      <c r="E32" s="48">
        <f t="shared" si="0"/>
        <v>-130.59999999999854</v>
      </c>
    </row>
    <row r="33" spans="1:5" ht="14.25">
      <c r="A33" s="88" t="s">
        <v>22</v>
      </c>
      <c r="B33" s="82">
        <v>3500</v>
      </c>
      <c r="C33" s="82">
        <v>3034.5</v>
      </c>
      <c r="D33" s="48">
        <f t="shared" si="1"/>
        <v>86.7</v>
      </c>
      <c r="E33" s="48">
        <f t="shared" si="0"/>
        <v>-465.5</v>
      </c>
    </row>
    <row r="34" spans="1:5" ht="14.25">
      <c r="A34" s="88" t="s">
        <v>23</v>
      </c>
      <c r="B34" s="82">
        <v>5</v>
      </c>
      <c r="C34" s="82">
        <v>81.3</v>
      </c>
      <c r="D34" s="48">
        <f t="shared" si="1"/>
        <v>1625.9999999999998</v>
      </c>
      <c r="E34" s="48">
        <f t="shared" si="0"/>
        <v>76.3</v>
      </c>
    </row>
    <row r="35" spans="1:5" ht="15">
      <c r="A35" s="49" t="s">
        <v>24</v>
      </c>
      <c r="B35" s="85"/>
      <c r="C35" s="85"/>
      <c r="D35" s="48"/>
      <c r="E35" s="48"/>
    </row>
    <row r="36" spans="1:5" ht="15">
      <c r="A36" s="49" t="s">
        <v>25</v>
      </c>
      <c r="B36" s="47">
        <v>341906.4</v>
      </c>
      <c r="C36" s="47">
        <v>332896.6</v>
      </c>
      <c r="D36" s="47">
        <f t="shared" si="1"/>
        <v>97.36483435232566</v>
      </c>
      <c r="E36" s="47">
        <f t="shared" si="0"/>
        <v>-9009.800000000047</v>
      </c>
    </row>
    <row r="37" spans="1:5" ht="14.25">
      <c r="A37" s="107" t="s">
        <v>26</v>
      </c>
      <c r="B37" s="82">
        <v>72356.5</v>
      </c>
      <c r="C37" s="82">
        <v>69418.9</v>
      </c>
      <c r="D37" s="48">
        <f t="shared" si="1"/>
        <v>95.94010213318775</v>
      </c>
      <c r="E37" s="48">
        <f t="shared" si="0"/>
        <v>-2937.600000000006</v>
      </c>
    </row>
    <row r="38" spans="1:5" ht="14.25">
      <c r="A38" s="107" t="s">
        <v>53</v>
      </c>
      <c r="B38" s="82">
        <f>+B36-B37</f>
        <v>269549.9</v>
      </c>
      <c r="C38" s="82">
        <f>+C36-C37</f>
        <v>263477.69999999995</v>
      </c>
      <c r="D38" s="48">
        <f t="shared" si="1"/>
        <v>97.74728167215048</v>
      </c>
      <c r="E38" s="48">
        <f t="shared" si="0"/>
        <v>-6072.20000000007</v>
      </c>
    </row>
    <row r="39" spans="1:5" ht="15">
      <c r="A39" s="50" t="s">
        <v>27</v>
      </c>
      <c r="B39" s="82"/>
      <c r="C39" s="82"/>
      <c r="D39" s="48"/>
      <c r="E39" s="48"/>
    </row>
    <row r="40" spans="1:5" ht="15">
      <c r="A40" s="50" t="s">
        <v>28</v>
      </c>
      <c r="B40" s="47">
        <v>29548.9</v>
      </c>
      <c r="C40" s="47">
        <v>26808.4</v>
      </c>
      <c r="D40" s="47">
        <f t="shared" si="1"/>
        <v>90.72554308282204</v>
      </c>
      <c r="E40" s="47">
        <f t="shared" si="0"/>
        <v>-2740.5</v>
      </c>
    </row>
    <row r="41" spans="1:5" ht="15">
      <c r="A41" s="50"/>
      <c r="B41" s="82"/>
      <c r="C41" s="82"/>
      <c r="D41" s="47"/>
      <c r="E41" s="48"/>
    </row>
    <row r="42" spans="1:5" ht="15">
      <c r="A42" s="50" t="s">
        <v>29</v>
      </c>
      <c r="B42" s="47">
        <f>(B9+B36+B40+B21)</f>
        <v>496226.10000000003</v>
      </c>
      <c r="C42" s="47">
        <f>(C9+C36+C40+C21)</f>
        <v>478152</v>
      </c>
      <c r="D42" s="47">
        <f t="shared" si="1"/>
        <v>96.35768856172618</v>
      </c>
      <c r="E42" s="47">
        <f t="shared" si="0"/>
        <v>-18074.100000000035</v>
      </c>
    </row>
    <row r="43" spans="1:5" ht="14.25">
      <c r="A43" s="107" t="s">
        <v>30</v>
      </c>
      <c r="B43" s="82">
        <f>B40+B9+B21</f>
        <v>154319.7</v>
      </c>
      <c r="C43" s="82">
        <f>C40+C9+C21</f>
        <v>145255.40000000002</v>
      </c>
      <c r="D43" s="48">
        <f t="shared" si="1"/>
        <v>94.12628458971862</v>
      </c>
      <c r="E43" s="48">
        <f t="shared" si="0"/>
        <v>-9064.299999999988</v>
      </c>
    </row>
    <row r="44" spans="1:5" ht="14.25">
      <c r="A44" s="107" t="s">
        <v>46</v>
      </c>
      <c r="B44" s="85">
        <f>+B43-B40</f>
        <v>124770.80000000002</v>
      </c>
      <c r="C44" s="85">
        <f>+C43-C40</f>
        <v>118447.00000000003</v>
      </c>
      <c r="D44" s="48">
        <f t="shared" si="1"/>
        <v>94.93166670406859</v>
      </c>
      <c r="E44" s="48">
        <f t="shared" si="0"/>
        <v>-6323.799999999988</v>
      </c>
    </row>
    <row r="45" spans="1:4" ht="14.25">
      <c r="A45" s="65"/>
      <c r="B45" s="65"/>
      <c r="C45" s="65"/>
      <c r="D45" s="82"/>
    </row>
    <row r="46" spans="1:5" ht="14.25">
      <c r="A46" s="102"/>
      <c r="B46" s="68" t="s">
        <v>54</v>
      </c>
      <c r="C46" s="69" t="s">
        <v>59</v>
      </c>
      <c r="D46" s="70" t="s">
        <v>3</v>
      </c>
      <c r="E46" s="71" t="s">
        <v>60</v>
      </c>
    </row>
    <row r="47" spans="1:5" ht="12.75" customHeight="1">
      <c r="A47" s="103" t="s">
        <v>4</v>
      </c>
      <c r="B47" s="72"/>
      <c r="C47" s="73"/>
      <c r="D47" s="74" t="s">
        <v>5</v>
      </c>
      <c r="E47" s="75" t="s">
        <v>61</v>
      </c>
    </row>
    <row r="48" spans="1:5" ht="14.25">
      <c r="A48" s="104" t="s">
        <v>6</v>
      </c>
      <c r="B48" s="76"/>
      <c r="C48" s="77"/>
      <c r="D48" s="78" t="s">
        <v>7</v>
      </c>
      <c r="E48" s="86"/>
    </row>
    <row r="49" spans="1:4" ht="15">
      <c r="A49" s="108" t="s">
        <v>31</v>
      </c>
      <c r="B49" s="87"/>
      <c r="C49" s="88"/>
      <c r="D49" s="88"/>
    </row>
    <row r="50" spans="1:5" ht="14.25">
      <c r="A50" s="109" t="s">
        <v>32</v>
      </c>
      <c r="B50" s="89">
        <v>33403.8</v>
      </c>
      <c r="C50" s="89">
        <v>30474</v>
      </c>
      <c r="D50" s="48">
        <f aca="true" t="shared" si="2" ref="D50:D62">+C50/B50*100</f>
        <v>91.22914159466886</v>
      </c>
      <c r="E50" s="48">
        <f aca="true" t="shared" si="3" ref="E50:E62">+C50-B50</f>
        <v>-2929.800000000003</v>
      </c>
    </row>
    <row r="51" spans="1:5" ht="15.75" customHeight="1">
      <c r="A51" s="109" t="s">
        <v>33</v>
      </c>
      <c r="B51" s="90">
        <v>692.4</v>
      </c>
      <c r="C51" s="90">
        <v>632.6</v>
      </c>
      <c r="D51" s="48">
        <f t="shared" si="2"/>
        <v>91.36337377238591</v>
      </c>
      <c r="E51" s="48">
        <f t="shared" si="3"/>
        <v>-59.799999999999955</v>
      </c>
    </row>
    <row r="52" spans="1:5" ht="14.25">
      <c r="A52" s="109" t="s">
        <v>34</v>
      </c>
      <c r="B52" s="90">
        <v>8343.7</v>
      </c>
      <c r="C52" s="90">
        <v>6195.1</v>
      </c>
      <c r="D52" s="48">
        <f t="shared" si="2"/>
        <v>74.24883444994427</v>
      </c>
      <c r="E52" s="48">
        <f t="shared" si="3"/>
        <v>-2148.6000000000004</v>
      </c>
    </row>
    <row r="53" spans="1:5" ht="14.25">
      <c r="A53" s="109" t="s">
        <v>35</v>
      </c>
      <c r="B53" s="90">
        <v>220034.7</v>
      </c>
      <c r="C53" s="90">
        <v>158285.9</v>
      </c>
      <c r="D53" s="48">
        <f t="shared" si="2"/>
        <v>71.93678996994565</v>
      </c>
      <c r="E53" s="48">
        <f t="shared" si="3"/>
        <v>-61748.80000000002</v>
      </c>
    </row>
    <row r="54" spans="1:5" ht="14.25">
      <c r="A54" s="109" t="s">
        <v>47</v>
      </c>
      <c r="B54" s="90">
        <v>357.2</v>
      </c>
      <c r="C54" s="90">
        <v>255.3</v>
      </c>
      <c r="D54" s="48">
        <f t="shared" si="2"/>
        <v>71.47256438969765</v>
      </c>
      <c r="E54" s="48">
        <f t="shared" si="3"/>
        <v>-101.89999999999998</v>
      </c>
    </row>
    <row r="55" spans="1:5" ht="14.25">
      <c r="A55" s="109" t="s">
        <v>36</v>
      </c>
      <c r="B55" s="90">
        <v>143878</v>
      </c>
      <c r="C55" s="90">
        <v>119632.9</v>
      </c>
      <c r="D55" s="48">
        <f t="shared" si="2"/>
        <v>83.14884832983499</v>
      </c>
      <c r="E55" s="48">
        <f t="shared" si="3"/>
        <v>-24245.100000000006</v>
      </c>
    </row>
    <row r="56" spans="1:5" ht="28.5">
      <c r="A56" s="109" t="s">
        <v>37</v>
      </c>
      <c r="B56" s="91">
        <v>8876.6</v>
      </c>
      <c r="C56" s="91">
        <v>7536.2</v>
      </c>
      <c r="D56" s="48">
        <f t="shared" si="2"/>
        <v>84.89962372980645</v>
      </c>
      <c r="E56" s="48">
        <f t="shared" si="3"/>
        <v>-1340.4000000000005</v>
      </c>
    </row>
    <row r="57" spans="1:5" ht="14.25">
      <c r="A57" s="109" t="s">
        <v>38</v>
      </c>
      <c r="B57" s="90">
        <v>49474.6</v>
      </c>
      <c r="C57" s="90">
        <v>40492.5</v>
      </c>
      <c r="D57" s="48">
        <f t="shared" si="2"/>
        <v>81.84502754949004</v>
      </c>
      <c r="E57" s="48">
        <f t="shared" si="3"/>
        <v>-8982.099999999999</v>
      </c>
    </row>
    <row r="58" spans="1:5" ht="14.25">
      <c r="A58" s="109" t="s">
        <v>39</v>
      </c>
      <c r="B58" s="90">
        <v>14045.5</v>
      </c>
      <c r="C58" s="90">
        <v>9731.8</v>
      </c>
      <c r="D58" s="48">
        <f t="shared" si="2"/>
        <v>69.28767220818055</v>
      </c>
      <c r="E58" s="48">
        <f t="shared" si="3"/>
        <v>-4313.700000000001</v>
      </c>
    </row>
    <row r="59" spans="1:5" ht="14.25">
      <c r="A59" s="109" t="s">
        <v>52</v>
      </c>
      <c r="B59" s="90">
        <v>20367.4</v>
      </c>
      <c r="C59" s="90">
        <v>17753.5</v>
      </c>
      <c r="D59" s="48">
        <f t="shared" si="2"/>
        <v>87.16625587949369</v>
      </c>
      <c r="E59" s="48">
        <f t="shared" si="3"/>
        <v>-2613.9000000000015</v>
      </c>
    </row>
    <row r="60" spans="1:5" ht="15">
      <c r="A60" s="51" t="s">
        <v>40</v>
      </c>
      <c r="B60" s="52">
        <f>SUM(B50:B59)</f>
        <v>499473.9</v>
      </c>
      <c r="C60" s="52">
        <f>SUM(C50:C59)</f>
        <v>390989.79999999993</v>
      </c>
      <c r="D60" s="47">
        <f t="shared" si="2"/>
        <v>78.280326559606</v>
      </c>
      <c r="E60" s="47">
        <f t="shared" si="3"/>
        <v>-108484.1000000001</v>
      </c>
    </row>
    <row r="61" spans="1:5" ht="15">
      <c r="A61" s="53"/>
      <c r="B61" s="53"/>
      <c r="C61" s="92"/>
      <c r="D61" s="48"/>
      <c r="E61" s="47"/>
    </row>
    <row r="62" spans="1:5" ht="15">
      <c r="A62" s="110" t="s">
        <v>41</v>
      </c>
      <c r="B62" s="93">
        <f>+B42-B60</f>
        <v>-3247.7999999999884</v>
      </c>
      <c r="C62" s="94">
        <f>+C42-C60</f>
        <v>87162.20000000007</v>
      </c>
      <c r="D62" s="47">
        <f t="shared" si="2"/>
        <v>-2683.730525278662</v>
      </c>
      <c r="E62" s="47">
        <f t="shared" si="3"/>
        <v>90410.00000000006</v>
      </c>
    </row>
    <row r="63" spans="1:4" ht="15">
      <c r="A63" s="111"/>
      <c r="B63" s="95"/>
      <c r="C63" s="95"/>
      <c r="D63" s="95"/>
    </row>
    <row r="64" spans="1:4" ht="14.25">
      <c r="A64" s="96"/>
      <c r="B64" s="96"/>
      <c r="C64" s="92"/>
      <c r="D64" s="97"/>
    </row>
    <row r="65" spans="1:4" ht="14.25">
      <c r="A65" s="65"/>
      <c r="B65" s="65"/>
      <c r="C65" s="65"/>
      <c r="D65" s="97"/>
    </row>
    <row r="66" spans="1:4" ht="14.25">
      <c r="A66" s="65"/>
      <c r="B66" s="65"/>
      <c r="C66" s="65"/>
      <c r="D66" s="97"/>
    </row>
    <row r="67" spans="1:4" ht="14.25">
      <c r="A67" s="96"/>
      <c r="B67" s="96"/>
      <c r="C67" s="92"/>
      <c r="D67" s="97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sheetProtection/>
  <mergeCells count="5">
    <mergeCell ref="A61:B61"/>
    <mergeCell ref="B5:B7"/>
    <mergeCell ref="C5:C7"/>
    <mergeCell ref="B46:B48"/>
    <mergeCell ref="C46:C48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57"/>
      <c r="B4" s="57"/>
      <c r="C4" s="57"/>
      <c r="D4" s="57"/>
      <c r="E4" s="57"/>
      <c r="F4" s="57"/>
      <c r="G4" s="57"/>
    </row>
    <row r="5" spans="1:9" ht="15">
      <c r="A5" s="58"/>
      <c r="B5" s="58"/>
      <c r="C5" s="58"/>
      <c r="D5" s="58"/>
      <c r="E5" s="58"/>
      <c r="F5" s="58"/>
      <c r="G5" s="58"/>
      <c r="I5" s="5"/>
    </row>
    <row r="6" spans="4:6" ht="15">
      <c r="D6" s="58"/>
      <c r="E6" s="58"/>
      <c r="F6" s="58"/>
    </row>
    <row r="8" spans="1:7" ht="33.75" customHeight="1">
      <c r="A8" s="54"/>
      <c r="B8" s="54"/>
      <c r="C8" s="54"/>
      <c r="D8" s="54"/>
      <c r="E8" s="54"/>
      <c r="F8" s="54"/>
      <c r="G8" s="54"/>
    </row>
    <row r="9" spans="1:7" ht="45.75" customHeight="1">
      <c r="A9" s="54"/>
      <c r="B9" s="54"/>
      <c r="C9" s="54"/>
      <c r="D9" s="54"/>
      <c r="E9" s="54"/>
      <c r="F9" s="34"/>
      <c r="G9" s="34"/>
    </row>
    <row r="10" spans="1:7" ht="17.25" customHeight="1">
      <c r="A10" s="5"/>
      <c r="B10" s="35"/>
      <c r="C10" s="9"/>
      <c r="D10" s="12"/>
      <c r="E10" s="12"/>
      <c r="F10" s="9"/>
      <c r="G10" s="9"/>
    </row>
    <row r="11" spans="1:7" ht="15">
      <c r="A11" s="5"/>
      <c r="B11" s="36"/>
      <c r="C11" s="9"/>
      <c r="D11" s="9"/>
      <c r="E11" s="13"/>
      <c r="F11" s="9"/>
      <c r="G11" s="9"/>
    </row>
    <row r="12" spans="1:7" ht="17.25" customHeight="1">
      <c r="A12" s="5"/>
      <c r="B12" s="23"/>
      <c r="C12" s="9"/>
      <c r="D12" s="9"/>
      <c r="E12" s="9"/>
      <c r="F12" s="9"/>
      <c r="G12" s="9"/>
    </row>
    <row r="13" spans="1:7" ht="17.25" customHeight="1">
      <c r="A13" s="5"/>
      <c r="B13" s="37"/>
      <c r="C13" s="9"/>
      <c r="D13" s="38"/>
      <c r="E13" s="10"/>
      <c r="F13" s="9"/>
      <c r="G13" s="9"/>
    </row>
    <row r="14" spans="1:7" ht="15">
      <c r="A14" s="5"/>
      <c r="B14" s="25"/>
      <c r="C14" s="9"/>
      <c r="D14" s="9"/>
      <c r="E14" s="10"/>
      <c r="F14" s="9"/>
      <c r="G14" s="9"/>
    </row>
    <row r="15" spans="1:7" ht="15">
      <c r="A15" s="5"/>
      <c r="B15" s="25"/>
      <c r="C15" s="9"/>
      <c r="D15" s="9"/>
      <c r="E15" s="10"/>
      <c r="F15" s="9"/>
      <c r="G15" s="9"/>
    </row>
    <row r="16" spans="1:7" ht="15">
      <c r="A16" s="5"/>
      <c r="B16" s="25"/>
      <c r="C16" s="9"/>
      <c r="D16" s="9"/>
      <c r="E16" s="10"/>
      <c r="F16" s="9"/>
      <c r="G16" s="9"/>
    </row>
    <row r="17" spans="1:7" ht="15">
      <c r="A17" s="5"/>
      <c r="B17" s="23"/>
      <c r="C17" s="9"/>
      <c r="D17" s="9"/>
      <c r="E17" s="9"/>
      <c r="F17" s="9"/>
      <c r="G17" s="9"/>
    </row>
    <row r="18" spans="1:7" ht="15">
      <c r="A18" s="5"/>
      <c r="B18" s="37"/>
      <c r="C18" s="9"/>
      <c r="D18" s="38"/>
      <c r="E18" s="10"/>
      <c r="F18" s="9"/>
      <c r="G18" s="9"/>
    </row>
    <row r="19" spans="1:7" ht="15">
      <c r="A19" s="5"/>
      <c r="B19" s="36"/>
      <c r="C19" s="9"/>
      <c r="D19" s="9"/>
      <c r="E19" s="10"/>
      <c r="F19" s="9"/>
      <c r="G19" s="9"/>
    </row>
    <row r="20" spans="1:7" ht="15">
      <c r="A20" s="5"/>
      <c r="B20" s="25"/>
      <c r="C20" s="9"/>
      <c r="D20" s="9"/>
      <c r="E20" s="10"/>
      <c r="F20" s="9"/>
      <c r="G20" s="9"/>
    </row>
    <row r="21" spans="1:7" ht="15">
      <c r="A21" s="5"/>
      <c r="B21" s="25"/>
      <c r="C21" s="9"/>
      <c r="D21" s="9"/>
      <c r="E21" s="13"/>
      <c r="F21" s="9"/>
      <c r="G21" s="9"/>
    </row>
    <row r="22" spans="1:7" ht="15">
      <c r="A22" s="5"/>
      <c r="B22" s="23"/>
      <c r="C22" s="9"/>
      <c r="D22" s="9"/>
      <c r="E22" s="12"/>
      <c r="F22" s="12"/>
      <c r="G22" s="9"/>
    </row>
    <row r="23" spans="1:7" ht="15">
      <c r="A23" s="5"/>
      <c r="B23" s="37"/>
      <c r="C23" s="9"/>
      <c r="D23" s="38"/>
      <c r="E23" s="13"/>
      <c r="F23" s="9"/>
      <c r="G23" s="9"/>
    </row>
    <row r="24" spans="1:7" ht="31.5" customHeight="1">
      <c r="A24" s="5"/>
      <c r="B24" s="25"/>
      <c r="C24" s="9"/>
      <c r="D24" s="9"/>
      <c r="E24" s="13"/>
      <c r="F24" s="9"/>
      <c r="G24" s="9"/>
    </row>
    <row r="25" spans="1:7" ht="15">
      <c r="A25" s="5"/>
      <c r="B25" s="25"/>
      <c r="C25" s="9"/>
      <c r="D25" s="9"/>
      <c r="E25" s="13"/>
      <c r="F25" s="9"/>
      <c r="G25" s="9"/>
    </row>
    <row r="26" spans="1:7" ht="15">
      <c r="A26" s="5"/>
      <c r="B26" s="23"/>
      <c r="C26" s="9"/>
      <c r="D26" s="9"/>
      <c r="E26" s="9"/>
      <c r="F26" s="12"/>
      <c r="G26" s="9"/>
    </row>
    <row r="27" spans="1:7" ht="15">
      <c r="A27" s="5"/>
      <c r="B27" s="37"/>
      <c r="C27" s="9"/>
      <c r="D27" s="38"/>
      <c r="E27" s="9"/>
      <c r="F27" s="9"/>
      <c r="G27" s="9"/>
    </row>
    <row r="28" spans="1:7" ht="15">
      <c r="A28" s="5"/>
      <c r="B28" s="25"/>
      <c r="C28" s="9"/>
      <c r="D28" s="9"/>
      <c r="E28" s="13"/>
      <c r="F28" s="9"/>
      <c r="G28" s="9"/>
    </row>
    <row r="29" spans="1:7" ht="15">
      <c r="A29" s="5"/>
      <c r="B29" s="25"/>
      <c r="C29" s="9"/>
      <c r="D29" s="9"/>
      <c r="E29" s="13"/>
      <c r="F29" s="12"/>
      <c r="G29" s="9"/>
    </row>
    <row r="30" spans="1:7" ht="15">
      <c r="A30" s="5"/>
      <c r="B30" s="25"/>
      <c r="C30" s="9"/>
      <c r="D30" s="9"/>
      <c r="E30" s="13"/>
      <c r="F30" s="9"/>
      <c r="G30" s="9"/>
    </row>
    <row r="31" spans="1:7" ht="19.5" customHeight="1">
      <c r="A31" s="5"/>
      <c r="B31" s="23"/>
      <c r="C31" s="9"/>
      <c r="D31" s="9"/>
      <c r="E31" s="12"/>
      <c r="F31" s="12"/>
      <c r="G31" s="9"/>
    </row>
    <row r="32" spans="1:7" ht="19.5" customHeight="1">
      <c r="A32" s="5"/>
      <c r="B32" s="37"/>
      <c r="C32" s="9"/>
      <c r="D32" s="38"/>
      <c r="E32" s="9"/>
      <c r="F32" s="9"/>
      <c r="G32" s="9"/>
    </row>
    <row r="33" spans="1:7" ht="15">
      <c r="A33" s="5"/>
      <c r="B33" s="25"/>
      <c r="C33" s="9"/>
      <c r="D33" s="9"/>
      <c r="E33" s="13"/>
      <c r="F33" s="9"/>
      <c r="G33" s="9"/>
    </row>
    <row r="34" spans="1:7" ht="15">
      <c r="A34" s="5"/>
      <c r="B34" s="25"/>
      <c r="C34" s="9"/>
      <c r="D34" s="9"/>
      <c r="E34" s="13"/>
      <c r="F34" s="9"/>
      <c r="G34" s="9"/>
    </row>
    <row r="35" spans="1:7" ht="15">
      <c r="A35" s="5"/>
      <c r="B35" s="25"/>
      <c r="C35" s="9"/>
      <c r="D35" s="9"/>
      <c r="E35" s="13"/>
      <c r="F35" s="9"/>
      <c r="G35" s="9"/>
    </row>
    <row r="36" spans="1:7" ht="15">
      <c r="A36" s="5"/>
      <c r="B36" s="23"/>
      <c r="C36" s="9"/>
      <c r="D36" s="9"/>
      <c r="E36" s="13"/>
      <c r="F36" s="9"/>
      <c r="G36" s="9"/>
    </row>
    <row r="37" spans="1:7" ht="15">
      <c r="A37" s="5"/>
      <c r="B37" s="37"/>
      <c r="C37" s="9"/>
      <c r="D37" s="38"/>
      <c r="E37" s="13"/>
      <c r="F37" s="9"/>
      <c r="G37" s="9"/>
    </row>
    <row r="38" spans="1:7" ht="15">
      <c r="A38" s="5"/>
      <c r="B38" s="25"/>
      <c r="C38" s="9"/>
      <c r="D38" s="9"/>
      <c r="E38" s="13"/>
      <c r="F38" s="9"/>
      <c r="G38" s="9"/>
    </row>
    <row r="39" spans="1:7" ht="15">
      <c r="A39" s="5"/>
      <c r="B39" s="25"/>
      <c r="C39" s="9"/>
      <c r="D39" s="9"/>
      <c r="E39" s="13"/>
      <c r="F39" s="9"/>
      <c r="G39" s="9"/>
    </row>
    <row r="40" spans="1:7" ht="15">
      <c r="A40" s="5"/>
      <c r="B40" s="25"/>
      <c r="C40" s="9"/>
      <c r="D40" s="9"/>
      <c r="E40" s="13"/>
      <c r="F40" s="9"/>
      <c r="G40" s="9"/>
    </row>
    <row r="41" spans="1:7" ht="15">
      <c r="A41" s="5"/>
      <c r="B41" s="26"/>
      <c r="C41" s="9"/>
      <c r="D41" s="9"/>
      <c r="E41" s="10"/>
      <c r="F41" s="9"/>
      <c r="G41" s="9"/>
    </row>
    <row r="42" spans="1:7" ht="16.5" customHeight="1">
      <c r="A42" s="5"/>
      <c r="B42" s="22"/>
      <c r="C42" s="9"/>
      <c r="D42" s="9"/>
      <c r="E42" s="13"/>
      <c r="F42" s="9"/>
      <c r="G42" s="9"/>
    </row>
    <row r="43" spans="1:7" ht="15">
      <c r="A43" s="5"/>
      <c r="B43" s="36"/>
      <c r="C43" s="9"/>
      <c r="D43" s="9"/>
      <c r="E43" s="9"/>
      <c r="F43" s="9"/>
      <c r="G43" s="9"/>
    </row>
    <row r="44" spans="1:7" ht="45" customHeight="1">
      <c r="A44" s="5"/>
      <c r="B44" s="23"/>
      <c r="C44" s="9"/>
      <c r="D44" s="9"/>
      <c r="E44" s="13"/>
      <c r="F44" s="9"/>
      <c r="G44" s="9"/>
    </row>
    <row r="45" spans="1:7" ht="15.75" customHeight="1">
      <c r="A45" s="5"/>
      <c r="B45" s="37"/>
      <c r="C45" s="9"/>
      <c r="D45" s="38"/>
      <c r="E45" s="9"/>
      <c r="F45" s="9"/>
      <c r="G45" s="9"/>
    </row>
    <row r="46" spans="1:7" ht="15">
      <c r="A46" s="5"/>
      <c r="B46" s="25"/>
      <c r="C46" s="9"/>
      <c r="D46" s="9"/>
      <c r="E46" s="13"/>
      <c r="F46" s="9"/>
      <c r="G46" s="9"/>
    </row>
    <row r="47" spans="1:7" ht="15">
      <c r="A47" s="5"/>
      <c r="B47" s="25"/>
      <c r="C47" s="9"/>
      <c r="D47" s="9"/>
      <c r="E47" s="13"/>
      <c r="F47" s="9"/>
      <c r="G47" s="9"/>
    </row>
    <row r="48" spans="1:7" ht="15">
      <c r="A48" s="5"/>
      <c r="B48" s="25"/>
      <c r="C48" s="9"/>
      <c r="D48" s="9"/>
      <c r="E48" s="13"/>
      <c r="F48" s="9"/>
      <c r="G48" s="9"/>
    </row>
    <row r="49" spans="1:7" ht="19.5" customHeight="1">
      <c r="A49" s="5"/>
      <c r="B49" s="25"/>
      <c r="C49" s="9"/>
      <c r="D49" s="9"/>
      <c r="E49" s="13"/>
      <c r="F49" s="9"/>
      <c r="G49" s="9"/>
    </row>
    <row r="50" spans="1:7" ht="15">
      <c r="A50" s="5"/>
      <c r="B50" s="23"/>
      <c r="C50" s="9"/>
      <c r="D50" s="9"/>
      <c r="E50" s="13"/>
      <c r="F50" s="9"/>
      <c r="G50" s="9"/>
    </row>
    <row r="51" spans="1:7" ht="16.5" customHeight="1">
      <c r="A51" s="5"/>
      <c r="B51" s="23"/>
      <c r="C51" s="9"/>
      <c r="D51" s="9"/>
      <c r="E51" s="13"/>
      <c r="F51" s="9"/>
      <c r="G51" s="9"/>
    </row>
    <row r="52" spans="1:7" ht="16.5" customHeight="1">
      <c r="A52" s="5"/>
      <c r="B52" s="23"/>
      <c r="C52" s="9"/>
      <c r="D52" s="9"/>
      <c r="E52" s="13"/>
      <c r="F52" s="9"/>
      <c r="G52" s="9"/>
    </row>
    <row r="53" spans="1:7" ht="16.5" customHeight="1">
      <c r="A53" s="39"/>
      <c r="B53" s="25"/>
      <c r="C53" s="9"/>
      <c r="D53" s="9"/>
      <c r="E53" s="13"/>
      <c r="F53" s="9"/>
      <c r="G53" s="9"/>
    </row>
    <row r="54" spans="1:7" ht="16.5" customHeight="1">
      <c r="A54" s="39"/>
      <c r="B54" s="25"/>
      <c r="C54" s="9"/>
      <c r="D54" s="9"/>
      <c r="E54" s="13"/>
      <c r="F54" s="9"/>
      <c r="G54" s="9"/>
    </row>
    <row r="55" spans="1:7" ht="16.5" customHeight="1">
      <c r="A55" s="56"/>
      <c r="B55" s="56"/>
      <c r="C55" s="40"/>
      <c r="D55" s="9"/>
      <c r="E55" s="9"/>
      <c r="F55" s="9"/>
      <c r="G55" s="9"/>
    </row>
    <row r="56" spans="1:7" ht="19.5" customHeight="1">
      <c r="A56" s="5"/>
      <c r="B56" s="41"/>
      <c r="C56" s="9"/>
      <c r="D56" s="42"/>
      <c r="E56" s="13"/>
      <c r="F56" s="9"/>
      <c r="G56" s="9"/>
    </row>
    <row r="57" spans="1:7" ht="16.5" customHeight="1">
      <c r="A57" s="5"/>
      <c r="B57" s="5"/>
      <c r="C57" s="9"/>
      <c r="D57" s="9"/>
      <c r="E57" s="13"/>
      <c r="F57" s="9"/>
      <c r="G57" s="9"/>
    </row>
    <row r="58" spans="1:7" ht="16.5" customHeight="1">
      <c r="A58" s="5"/>
      <c r="B58" s="43"/>
      <c r="C58" s="9"/>
      <c r="D58" s="9"/>
      <c r="E58" s="13"/>
      <c r="F58" s="9"/>
      <c r="G58" s="9"/>
    </row>
    <row r="59" spans="1:7" ht="16.5" customHeight="1">
      <c r="A59" s="5"/>
      <c r="B59" s="44"/>
      <c r="C59" s="9"/>
      <c r="D59" s="38"/>
      <c r="E59" s="13"/>
      <c r="F59" s="9"/>
      <c r="G59" s="9"/>
    </row>
    <row r="60" spans="1:7" ht="32.25" customHeight="1">
      <c r="A60" s="5"/>
      <c r="B60" s="45"/>
      <c r="C60" s="9"/>
      <c r="D60" s="38"/>
      <c r="E60" s="13"/>
      <c r="F60" s="9"/>
      <c r="G60" s="9"/>
    </row>
    <row r="61" spans="1:7" ht="16.5" customHeight="1">
      <c r="A61" s="5"/>
      <c r="B61" s="45"/>
      <c r="C61" s="9"/>
      <c r="D61" s="9"/>
      <c r="E61" s="13"/>
      <c r="F61" s="9"/>
      <c r="G61" s="9"/>
    </row>
    <row r="62" spans="1:7" ht="15">
      <c r="A62" s="5"/>
      <c r="B62" s="45"/>
      <c r="C62" s="9"/>
      <c r="D62" s="9"/>
      <c r="E62" s="13"/>
      <c r="F62" s="9"/>
      <c r="G62" s="9"/>
    </row>
    <row r="63" spans="1:7" ht="30.75" customHeight="1">
      <c r="A63" s="5"/>
      <c r="B63" s="22"/>
      <c r="C63" s="9"/>
      <c r="D63" s="42"/>
      <c r="E63" s="13"/>
      <c r="F63" s="9"/>
      <c r="G63" s="9"/>
    </row>
    <row r="64" spans="1:7" ht="18.75" customHeight="1">
      <c r="A64" s="55"/>
      <c r="B64" s="55"/>
      <c r="C64" s="9"/>
      <c r="D64" s="42"/>
      <c r="E64" s="12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E8:E9"/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4" customWidth="1"/>
    <col min="6" max="16384" width="9.125" style="14" customWidth="1"/>
  </cols>
  <sheetData>
    <row r="2" spans="1:5" ht="15.75">
      <c r="A2" s="59"/>
      <c r="B2" s="59"/>
      <c r="C2" s="59"/>
      <c r="D2" s="59"/>
      <c r="E2" s="59"/>
    </row>
    <row r="4" spans="1:6" ht="21" customHeight="1">
      <c r="A4" s="15"/>
      <c r="B4" s="16"/>
      <c r="C4" s="16"/>
      <c r="D4" s="60"/>
      <c r="E4" s="60"/>
      <c r="F4" s="17"/>
    </row>
    <row r="5" spans="1:5" ht="42" customHeight="1">
      <c r="A5" s="18"/>
      <c r="B5" s="19"/>
      <c r="C5" s="19"/>
      <c r="D5" s="19"/>
      <c r="E5" s="19"/>
    </row>
    <row r="6" spans="1:2" ht="18.75" customHeight="1">
      <c r="A6" s="20"/>
      <c r="B6" s="21"/>
    </row>
    <row r="7" spans="1:2" ht="14.25">
      <c r="A7" s="22"/>
      <c r="B7" s="21"/>
    </row>
    <row r="8" spans="1:2" ht="17.25" customHeight="1">
      <c r="A8" s="23"/>
      <c r="B8" s="24"/>
    </row>
    <row r="9" spans="1:2" ht="15">
      <c r="A9" s="25"/>
      <c r="B9" s="24"/>
    </row>
    <row r="10" spans="1:2" ht="15">
      <c r="A10" s="25"/>
      <c r="B10" s="24"/>
    </row>
    <row r="11" spans="1:2" ht="14.25">
      <c r="A11" s="23"/>
      <c r="B11" s="24"/>
    </row>
    <row r="12" spans="1:2" ht="15">
      <c r="A12" s="25"/>
      <c r="B12" s="24"/>
    </row>
    <row r="13" spans="1:2" ht="15">
      <c r="A13" s="25"/>
      <c r="B13" s="21"/>
    </row>
    <row r="14" spans="1:2" ht="14.25">
      <c r="A14" s="23"/>
      <c r="B14" s="21"/>
    </row>
    <row r="15" spans="1:2" ht="15">
      <c r="A15" s="25"/>
      <c r="B15" s="21"/>
    </row>
    <row r="16" spans="1:2" ht="15">
      <c r="A16" s="25"/>
      <c r="B16" s="21"/>
    </row>
    <row r="17" spans="1:2" ht="14.25">
      <c r="A17" s="23"/>
      <c r="B17" s="21"/>
    </row>
    <row r="18" spans="1:2" ht="15">
      <c r="A18" s="25"/>
      <c r="B18" s="21"/>
    </row>
    <row r="19" spans="1:2" ht="15">
      <c r="A19" s="25"/>
      <c r="B19" s="21"/>
    </row>
    <row r="20" spans="1:2" ht="15">
      <c r="A20" s="25"/>
      <c r="B20" s="21"/>
    </row>
    <row r="21" spans="1:2" ht="19.5" customHeight="1">
      <c r="A21" s="23"/>
      <c r="B21" s="21"/>
    </row>
    <row r="22" spans="1:2" ht="15">
      <c r="A22" s="25"/>
      <c r="B22" s="21"/>
    </row>
    <row r="23" spans="1:2" ht="15">
      <c r="A23" s="25"/>
      <c r="B23" s="21"/>
    </row>
    <row r="24" spans="1:2" ht="32.25" customHeight="1">
      <c r="A24" s="25"/>
      <c r="B24" s="21"/>
    </row>
    <row r="25" spans="1:2" ht="15">
      <c r="A25" s="25"/>
      <c r="B25" s="21"/>
    </row>
    <row r="26" spans="1:2" ht="14.25">
      <c r="A26" s="23"/>
      <c r="B26" s="21"/>
    </row>
    <row r="27" spans="1:2" ht="15">
      <c r="A27" s="25"/>
      <c r="B27" s="21"/>
    </row>
    <row r="28" spans="1:2" ht="15">
      <c r="A28" s="25"/>
      <c r="B28" s="21"/>
    </row>
    <row r="29" spans="1:2" s="28" customFormat="1" ht="15">
      <c r="A29" s="26"/>
      <c r="B29" s="27"/>
    </row>
    <row r="30" spans="1:2" ht="47.25" customHeight="1">
      <c r="A30" s="29"/>
      <c r="B30" s="21"/>
    </row>
    <row r="31" spans="1:2" ht="15">
      <c r="A31" s="26"/>
      <c r="B31" s="24"/>
    </row>
    <row r="32" spans="1:2" ht="15">
      <c r="A32" s="26"/>
      <c r="B32" s="24"/>
    </row>
    <row r="33" spans="1:2" ht="14.25">
      <c r="A33" s="30"/>
      <c r="B33" s="21"/>
    </row>
    <row r="34" spans="1:2" ht="45" customHeight="1">
      <c r="A34" s="23"/>
      <c r="B34" s="21"/>
    </row>
    <row r="35" spans="1:2" ht="15">
      <c r="A35" s="25"/>
      <c r="B35" s="21"/>
    </row>
    <row r="36" spans="1:2" ht="15">
      <c r="A36" s="25"/>
      <c r="B36" s="21"/>
    </row>
    <row r="37" spans="1:2" ht="14.25">
      <c r="A37" s="23"/>
      <c r="B37" s="21"/>
    </row>
    <row r="38" spans="1:2" ht="16.5" customHeight="1">
      <c r="A38" s="23"/>
      <c r="B38" s="21"/>
    </row>
    <row r="39" spans="1:2" ht="15">
      <c r="A39" s="31"/>
      <c r="B39" s="21"/>
    </row>
    <row r="40" spans="1:2" ht="14.25">
      <c r="A40" s="30"/>
      <c r="B40" s="21"/>
    </row>
    <row r="41" spans="1:2" ht="15">
      <c r="A41" s="25"/>
      <c r="B41" s="21"/>
    </row>
    <row r="42" spans="1:2" ht="14.25">
      <c r="A42" s="30"/>
      <c r="B42" s="27"/>
    </row>
    <row r="43" spans="1:2" ht="12.75">
      <c r="A43" s="2"/>
      <c r="B43" s="32"/>
    </row>
    <row r="44" spans="1:2" ht="12.75">
      <c r="A44" s="2"/>
      <c r="B44" s="32"/>
    </row>
    <row r="45" spans="1:2" ht="12.75">
      <c r="A45" s="2"/>
      <c r="B45" s="32"/>
    </row>
    <row r="46" spans="1:2" ht="12.75">
      <c r="A46" s="2"/>
      <c r="B46" s="32"/>
    </row>
    <row r="47" spans="1:2" ht="12.75">
      <c r="A47" s="2"/>
      <c r="B47" s="32"/>
    </row>
    <row r="48" spans="1:2" ht="12.75">
      <c r="A48" s="2"/>
      <c r="B48" s="32"/>
    </row>
    <row r="49" spans="1:2" ht="12.75">
      <c r="A49" s="2"/>
      <c r="B49" s="32"/>
    </row>
    <row r="50" spans="1:2" ht="12.75">
      <c r="A50" s="2"/>
      <c r="B50" s="32"/>
    </row>
    <row r="51" spans="1:2" ht="12.75">
      <c r="A51" s="2"/>
      <c r="B51" s="32"/>
    </row>
    <row r="52" spans="1:2" ht="12.75">
      <c r="A52" s="2"/>
      <c r="B52" s="33"/>
    </row>
    <row r="53" spans="1:2" ht="12.75">
      <c r="A53" s="2"/>
      <c r="B53" s="33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Admin</cp:lastModifiedBy>
  <cp:lastPrinted>2010-12-08T20:10:43Z</cp:lastPrinted>
  <dcterms:created xsi:type="dcterms:W3CDTF">2002-08-21T11:19:18Z</dcterms:created>
  <dcterms:modified xsi:type="dcterms:W3CDTF">2010-12-08T20:25:13Z</dcterms:modified>
  <cp:category/>
  <cp:version/>
  <cp:contentType/>
  <cp:contentStatus/>
</cp:coreProperties>
</file>