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<sst xmlns="http://schemas.openxmlformats.org/spreadsheetml/2006/main" count="68" uniqueCount="64">
  <si>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                                  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</si>
  <si>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</si>
  <si>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</si>
  <si>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</si>
  <si>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</si>
  <si>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</si>
  <si>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</si>
  <si>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</si>
  <si>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</si>
  <si>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</si>
  <si>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</si>
  <si>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</si>
  <si>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</si>
  <si>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</si>
  <si>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</si>
  <si>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</si>
  <si>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</si>
  <si>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</si>
  <si>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</si>
  <si>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</si>
  <si>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</si>
  <si>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</si>
  <si>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</si>
  <si>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</si>
  <si>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</si>
  <si>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</si>
  <si>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</si>
  <si>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</si>
  <si>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</si>
  <si>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</si>
  <si>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</si>
  <si>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</si>
  <si>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</si>
  <si>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</si>
  <si>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</si>
  <si>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</si>
  <si>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</si>
  <si>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</si>
  <si>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</si>
  <si>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</si>
  <si>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</si>
  <si>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</si>
  <si>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</si>
  <si>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</si>
  <si>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</si>
  <si>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</si>
  <si>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</si>
  <si>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</si>
  <si>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</si>
  <si>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</si>
  <si>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</si>
  <si>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</si>
  <si>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</si>
  <si>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</si>
  <si>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Платежи от государственных и муниципальных унитарных предприятий</t>
  </si>
  <si>
    <t>Отклонение</t>
  </si>
  <si>
    <t xml:space="preserve">           АНАЛИЗ  ИСПОЛНЕНИЯ БЮДЖЕТА ГОРОДА ШУМЕРЛЯ</t>
  </si>
  <si>
    <t xml:space="preserve">  НАЛОГИ, СБОРЫ И РЕГУЛЯРНЫЕ ПЛАТЕЖИ ЗА ПОЛЬЗОВАНИЕ ПРИРОДНЫМИ РЕСУРСАМИ</t>
  </si>
  <si>
    <t>отклонение (+,-)</t>
  </si>
  <si>
    <t>ПО СОСТОЯНИЮ НА 01.12.2010Г. В СРАВНЕНИИ С СООТВЕТСТВУЮЩИМ ПЕРИОДОМ ПРОШЛОГО ГОДА</t>
  </si>
  <si>
    <t>Поступило по состоянию на 01.12.2010г.</t>
  </si>
  <si>
    <t>на 01.12.2009г</t>
  </si>
  <si>
    <t>Исполнено на 01.12.2009г.</t>
  </si>
  <si>
    <t>Исполнено на 01.12.2010г.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</si>
</sst>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55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33" borderId="0" xfId="0" applyFont="1" applyFill="1" applyBorder="1" applyAlignment="1">
      <alignment vertical="top" wrapText="1"/>
    </xf>
    <xf numFmtId="0" fontId="17" fillId="0" borderId="10" xfId="0" applyFont="1" applyBorder="1" applyAlignment="1">
      <alignment/>
    </xf>
    <xf numFmtId="0" fontId="17" fillId="0" borderId="0" xfId="0" applyFont="1" applyFill="1" applyBorder="1" applyAlignment="1">
      <alignment wrapText="1"/>
    </xf>
    <xf numFmtId="171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left"/>
      <protection/>
    </xf>
    <xf numFmtId="0" fontId="17" fillId="0" borderId="16" xfId="0" applyFont="1" applyBorder="1" applyAlignment="1" applyProtection="1">
      <alignment horizontal="left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left"/>
      <protection/>
    </xf>
    <xf numFmtId="0" fontId="17" fillId="0" borderId="19" xfId="0" applyFont="1" applyBorder="1" applyAlignment="1" applyProtection="1">
      <alignment horizontal="left"/>
      <protection/>
    </xf>
    <xf numFmtId="0" fontId="17" fillId="0" borderId="20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169" fontId="36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17" fillId="0" borderId="0" xfId="0" applyFont="1" applyAlignment="1" applyProtection="1">
      <alignment horizontal="left"/>
      <protection/>
    </xf>
    <xf numFmtId="169" fontId="37" fillId="33" borderId="0" xfId="0" applyNumberFormat="1" applyFont="1" applyFill="1" applyAlignment="1" applyProtection="1">
      <alignment horizontal="right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 wrapText="1"/>
      <protection/>
    </xf>
    <xf numFmtId="0" fontId="17" fillId="0" borderId="17" xfId="0" applyFont="1" applyBorder="1" applyAlignment="1">
      <alignment horizontal="left" wrapText="1"/>
    </xf>
    <xf numFmtId="0" fontId="17" fillId="0" borderId="10" xfId="0" applyFont="1" applyBorder="1" applyAlignment="1" applyProtection="1">
      <alignment horizontal="left"/>
      <protection/>
    </xf>
    <xf numFmtId="0" fontId="18" fillId="0" borderId="0" xfId="0" applyFont="1" applyBorder="1" applyAlignment="1">
      <alignment horizontal="center"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0" fontId="17" fillId="33" borderId="0" xfId="0" applyNumberFormat="1" applyFont="1" applyFill="1" applyBorder="1" applyAlignment="1">
      <alignment horizontal="right" shrinkToFit="1"/>
    </xf>
    <xf numFmtId="0" fontId="18" fillId="33" borderId="0" xfId="0" applyFont="1" applyFill="1" applyAlignment="1">
      <alignment/>
    </xf>
    <xf numFmtId="170" fontId="18" fillId="33" borderId="0" xfId="0" applyNumberFormat="1" applyFont="1" applyFill="1" applyBorder="1" applyAlignment="1">
      <alignment horizontal="right" vertical="top" shrinkToFit="1"/>
    </xf>
    <xf numFmtId="0" fontId="18" fillId="33" borderId="0" xfId="0" applyFont="1" applyFill="1" applyBorder="1" applyAlignment="1">
      <alignment/>
    </xf>
    <xf numFmtId="170" fontId="17" fillId="33" borderId="0" xfId="0" applyNumberFormat="1" applyFont="1" applyFill="1" applyBorder="1" applyAlignment="1">
      <alignment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47.875" style="60" customWidth="1"/>
    <col min="2" max="2" width="13.625" style="60" customWidth="1"/>
    <col min="3" max="3" width="19.25390625" style="60" customWidth="1"/>
    <col min="4" max="4" width="16.625" style="60" customWidth="1"/>
    <col min="5" max="5" width="11.75390625" style="60" customWidth="1"/>
    <col min="6" max="6" width="8.375" style="60" customWidth="1"/>
    <col min="7" max="7" width="9.875" style="60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51" t="s">
        <v>56</v>
      </c>
      <c r="B1" s="51"/>
      <c r="C1" s="51"/>
      <c r="D1" s="51"/>
      <c r="E1" s="51"/>
    </row>
    <row r="2" spans="1:5" ht="18" customHeight="1">
      <c r="A2" s="52" t="s">
        <v>59</v>
      </c>
      <c r="B2" s="52"/>
      <c r="C2" s="52"/>
      <c r="D2" s="52"/>
      <c r="E2" s="52"/>
    </row>
    <row r="3" spans="1:5" ht="12.75">
      <c r="A3" s="61"/>
      <c r="B3" s="62"/>
      <c r="C3" s="62"/>
      <c r="D3" s="62"/>
      <c r="E3" s="62"/>
    </row>
    <row r="4" spans="1:8" ht="12.75">
      <c r="A4" s="61" t="s">
        <v>0</v>
      </c>
      <c r="B4" s="61"/>
      <c r="C4" s="61"/>
      <c r="D4" s="61"/>
      <c r="E4" s="61"/>
      <c r="F4" s="63"/>
      <c r="H4" s="10"/>
    </row>
    <row r="5" spans="1:5" ht="12.75" customHeight="1">
      <c r="A5" s="64"/>
      <c r="B5" s="65" t="s">
        <v>52</v>
      </c>
      <c r="C5" s="66" t="s">
        <v>60</v>
      </c>
      <c r="D5" s="67" t="s">
        <v>1</v>
      </c>
      <c r="E5" s="67" t="s">
        <v>55</v>
      </c>
    </row>
    <row r="6" spans="1:5" ht="12.75">
      <c r="A6" s="68" t="s">
        <v>2</v>
      </c>
      <c r="B6" s="69" t="s">
        <v>61</v>
      </c>
      <c r="C6" s="70"/>
      <c r="D6" s="71" t="s">
        <v>3</v>
      </c>
      <c r="E6" s="71"/>
    </row>
    <row r="7" spans="1:5" ht="12.75">
      <c r="A7" s="72" t="s">
        <v>4</v>
      </c>
      <c r="B7" s="46"/>
      <c r="C7" s="73"/>
      <c r="D7" s="74"/>
      <c r="E7" s="74"/>
    </row>
    <row r="8" spans="1:5" ht="12.75">
      <c r="A8" s="75"/>
      <c r="B8" s="76"/>
      <c r="C8" s="76"/>
      <c r="D8" s="76"/>
      <c r="E8" s="76"/>
    </row>
    <row r="9" spans="1:5" ht="12.75">
      <c r="A9" s="77" t="s">
        <v>6</v>
      </c>
      <c r="B9" s="78">
        <f>+B10+B12+B15+B19+B21</f>
        <v>76581.7</v>
      </c>
      <c r="C9" s="78">
        <f>+C10+C12+C15+C18+C20+C19+C21</f>
        <v>89696.20000000001</v>
      </c>
      <c r="D9" s="78">
        <f>+C9/B9*100</f>
        <v>117.12484836455708</v>
      </c>
      <c r="E9" s="78">
        <f>+C9-B9</f>
        <v>13114.500000000015</v>
      </c>
    </row>
    <row r="10" spans="1:5" ht="12.75">
      <c r="A10" s="50" t="s">
        <v>7</v>
      </c>
      <c r="B10" s="79">
        <f>(+B11)</f>
        <v>43003.5</v>
      </c>
      <c r="C10" s="79">
        <f>(+C11)</f>
        <v>47214.9</v>
      </c>
      <c r="D10" s="79">
        <f>+C10/B10*100</f>
        <v>109.79315637099307</v>
      </c>
      <c r="E10" s="79">
        <f>+C10-B10</f>
        <v>4211.4000000000015</v>
      </c>
    </row>
    <row r="11" spans="1:5" ht="12.75">
      <c r="A11" s="50" t="s">
        <v>8</v>
      </c>
      <c r="B11" s="79">
        <v>43003.5</v>
      </c>
      <c r="C11" s="79">
        <v>47214.9</v>
      </c>
      <c r="D11" s="79">
        <f>+C11/B11*100</f>
        <v>109.79315637099307</v>
      </c>
      <c r="E11" s="79">
        <f>+C11-B11</f>
        <v>4211.4000000000015</v>
      </c>
    </row>
    <row r="12" spans="1:7" s="5" customFormat="1" ht="15">
      <c r="A12" s="50" t="s">
        <v>9</v>
      </c>
      <c r="B12" s="79">
        <v>17323.3</v>
      </c>
      <c r="C12" s="79">
        <v>20144.9</v>
      </c>
      <c r="D12" s="79">
        <f>+C12/B12*100</f>
        <v>116.2878897207807</v>
      </c>
      <c r="E12" s="79">
        <f>+C12-B12</f>
        <v>2821.600000000002</v>
      </c>
      <c r="F12" s="60"/>
      <c r="G12" s="60"/>
    </row>
    <row r="13" spans="1:5" ht="12.75">
      <c r="A13" s="50" t="s">
        <v>10</v>
      </c>
      <c r="B13" s="80"/>
      <c r="C13" s="80"/>
      <c r="D13" s="79"/>
      <c r="E13" s="79"/>
    </row>
    <row r="14" spans="1:5" ht="12.75">
      <c r="A14" s="50" t="s">
        <v>11</v>
      </c>
      <c r="B14" s="79">
        <v>17321.1</v>
      </c>
      <c r="C14" s="79">
        <v>20139.8</v>
      </c>
      <c r="D14" s="79">
        <f aca="true" t="shared" si="0" ref="D14:D19">+C14/B14*100</f>
        <v>116.27321590430168</v>
      </c>
      <c r="E14" s="79">
        <f aca="true" t="shared" si="1" ref="E14:E19">+C14-B14</f>
        <v>2818.7000000000007</v>
      </c>
    </row>
    <row r="15" spans="1:5" ht="12.75">
      <c r="A15" s="50" t="s">
        <v>40</v>
      </c>
      <c r="B15" s="79">
        <f>+B16+B17</f>
        <v>13769.3</v>
      </c>
      <c r="C15" s="79">
        <f>+C16+C17</f>
        <v>14953.400000000001</v>
      </c>
      <c r="D15" s="79">
        <f t="shared" si="0"/>
        <v>108.59956570050767</v>
      </c>
      <c r="E15" s="79">
        <f t="shared" si="1"/>
        <v>1184.1000000000022</v>
      </c>
    </row>
    <row r="16" spans="1:5" ht="12.75">
      <c r="A16" s="50" t="s">
        <v>41</v>
      </c>
      <c r="B16" s="79">
        <v>1577</v>
      </c>
      <c r="C16" s="79">
        <v>1588.7</v>
      </c>
      <c r="D16" s="79">
        <f t="shared" si="0"/>
        <v>100.7419150285352</v>
      </c>
      <c r="E16" s="79">
        <f t="shared" si="1"/>
        <v>11.700000000000045</v>
      </c>
    </row>
    <row r="17" spans="1:5" ht="12.75">
      <c r="A17" s="50" t="s">
        <v>46</v>
      </c>
      <c r="B17" s="79">
        <v>12192.3</v>
      </c>
      <c r="C17" s="79">
        <v>13364.7</v>
      </c>
      <c r="D17" s="79">
        <f t="shared" si="0"/>
        <v>109.61590512044488</v>
      </c>
      <c r="E17" s="79">
        <f t="shared" si="1"/>
        <v>1172.4000000000015</v>
      </c>
    </row>
    <row r="18" spans="1:5" ht="25.5">
      <c r="A18" s="47" t="s">
        <v>57</v>
      </c>
      <c r="B18" s="79"/>
      <c r="C18" s="79"/>
      <c r="D18" s="79"/>
      <c r="E18" s="79"/>
    </row>
    <row r="19" spans="1:5" ht="12.75">
      <c r="A19" s="50" t="s">
        <v>12</v>
      </c>
      <c r="B19" s="79">
        <v>2424.7</v>
      </c>
      <c r="C19" s="79">
        <v>7371.8</v>
      </c>
      <c r="D19" s="79">
        <f t="shared" si="0"/>
        <v>304.02936445745866</v>
      </c>
      <c r="E19" s="79">
        <f t="shared" si="1"/>
        <v>4947.1</v>
      </c>
    </row>
    <row r="20" spans="1:5" ht="12.75">
      <c r="A20" s="50" t="s">
        <v>13</v>
      </c>
      <c r="B20" s="81"/>
      <c r="C20" s="81"/>
      <c r="D20" s="79"/>
      <c r="E20" s="79"/>
    </row>
    <row r="21" spans="1:5" ht="25.5">
      <c r="A21" s="82" t="s">
        <v>14</v>
      </c>
      <c r="B21" s="81">
        <v>60.9</v>
      </c>
      <c r="C21" s="81">
        <v>11.2</v>
      </c>
      <c r="D21" s="79">
        <f>+C21/B21*100</f>
        <v>18.39080459770115</v>
      </c>
      <c r="E21" s="79">
        <f>+C21-B21</f>
        <v>-49.7</v>
      </c>
    </row>
    <row r="22" spans="1:5" ht="12.75">
      <c r="A22" s="77" t="s">
        <v>15</v>
      </c>
      <c r="B22" s="78">
        <f>(B24+B30+B34+B35+B33)</f>
        <v>18017.399999999998</v>
      </c>
      <c r="C22" s="78">
        <f>(C24+C30+C34+C35+C33)</f>
        <v>28750.800000000003</v>
      </c>
      <c r="D22" s="78">
        <f>+C22/B22*100</f>
        <v>159.57241333377738</v>
      </c>
      <c r="E22" s="78">
        <f>+C22-B22</f>
        <v>10733.400000000005</v>
      </c>
    </row>
    <row r="23" spans="1:5" ht="12.75">
      <c r="A23" s="50" t="s">
        <v>42</v>
      </c>
      <c r="B23" s="81"/>
      <c r="C23" s="79"/>
      <c r="D23" s="79"/>
      <c r="E23" s="79"/>
    </row>
    <row r="24" spans="1:5" ht="12.75">
      <c r="A24" s="50" t="s">
        <v>43</v>
      </c>
      <c r="B24" s="79">
        <f>+B26+B27+B28+B29</f>
        <v>8222.599999999999</v>
      </c>
      <c r="C24" s="79">
        <f>+C26+C27+C28+C29</f>
        <v>10542.1</v>
      </c>
      <c r="D24" s="79">
        <f>+C24/B24*100</f>
        <v>128.20883905334082</v>
      </c>
      <c r="E24" s="79">
        <f>+C24-B24</f>
        <v>2319.500000000002</v>
      </c>
    </row>
    <row r="25" spans="1:5" ht="38.25">
      <c r="A25" s="82" t="s">
        <v>47</v>
      </c>
      <c r="B25" s="79"/>
      <c r="C25" s="79"/>
      <c r="D25" s="79"/>
      <c r="E25" s="79"/>
    </row>
    <row r="26" spans="1:5" ht="12.75">
      <c r="A26" s="50" t="s">
        <v>49</v>
      </c>
      <c r="B26" s="81">
        <v>4732.7</v>
      </c>
      <c r="C26" s="79">
        <v>6051.6</v>
      </c>
      <c r="D26" s="79">
        <f>+C26/B26*100</f>
        <v>127.86781329896255</v>
      </c>
      <c r="E26" s="79">
        <f>+C26-B26</f>
        <v>1318.9000000000005</v>
      </c>
    </row>
    <row r="27" spans="1:5" ht="12.75">
      <c r="A27" s="50" t="s">
        <v>48</v>
      </c>
      <c r="B27" s="81">
        <v>3255.6</v>
      </c>
      <c r="C27" s="79">
        <v>4378.8</v>
      </c>
      <c r="D27" s="79">
        <f aca="true" t="shared" si="2" ref="D27:D45">+C27/B27*100</f>
        <v>134.50055289347586</v>
      </c>
      <c r="E27" s="79">
        <f aca="true" t="shared" si="3" ref="E27:E45">+C27-B27</f>
        <v>1123.2000000000003</v>
      </c>
    </row>
    <row r="28" spans="1:5" ht="25.5">
      <c r="A28" s="47" t="s">
        <v>54</v>
      </c>
      <c r="C28" s="79">
        <v>1.3</v>
      </c>
      <c r="D28" s="79"/>
      <c r="E28" s="79">
        <f t="shared" si="3"/>
        <v>1.3</v>
      </c>
    </row>
    <row r="29" spans="1:5" ht="12.75">
      <c r="A29" s="50" t="s">
        <v>50</v>
      </c>
      <c r="B29" s="81">
        <v>234.3</v>
      </c>
      <c r="C29" s="79">
        <v>110.4</v>
      </c>
      <c r="D29" s="79">
        <f t="shared" si="2"/>
        <v>47.1190781049936</v>
      </c>
      <c r="E29" s="79">
        <f t="shared" si="3"/>
        <v>-123.9</v>
      </c>
    </row>
    <row r="30" spans="1:5" ht="25.5">
      <c r="A30" s="82" t="s">
        <v>16</v>
      </c>
      <c r="B30" s="79">
        <f>+B31</f>
        <v>1349.6</v>
      </c>
      <c r="C30" s="79">
        <f>+C31</f>
        <v>1223.7</v>
      </c>
      <c r="D30" s="79">
        <f t="shared" si="2"/>
        <v>90.67131001778306</v>
      </c>
      <c r="E30" s="79">
        <f t="shared" si="3"/>
        <v>-125.89999999999986</v>
      </c>
    </row>
    <row r="31" spans="1:5" ht="12.75">
      <c r="A31" s="50" t="s">
        <v>17</v>
      </c>
      <c r="B31" s="81">
        <v>1349.6</v>
      </c>
      <c r="C31" s="79">
        <v>1223.7</v>
      </c>
      <c r="D31" s="79">
        <f t="shared" si="2"/>
        <v>90.67131001778306</v>
      </c>
      <c r="E31" s="79">
        <f t="shared" si="3"/>
        <v>-125.89999999999986</v>
      </c>
    </row>
    <row r="32" spans="1:5" ht="12.75">
      <c r="A32" s="50" t="s">
        <v>18</v>
      </c>
      <c r="B32" s="81"/>
      <c r="C32" s="79"/>
      <c r="D32" s="79"/>
      <c r="E32" s="79"/>
    </row>
    <row r="33" spans="1:5" ht="12.75">
      <c r="A33" s="50" t="s">
        <v>19</v>
      </c>
      <c r="B33" s="81">
        <v>5159.7</v>
      </c>
      <c r="C33" s="79">
        <v>13869.2</v>
      </c>
      <c r="D33" s="79">
        <f t="shared" si="2"/>
        <v>268.79857356047836</v>
      </c>
      <c r="E33" s="79">
        <f t="shared" si="3"/>
        <v>8709.5</v>
      </c>
    </row>
    <row r="34" spans="1:5" ht="12.75">
      <c r="A34" s="50" t="s">
        <v>20</v>
      </c>
      <c r="B34" s="81">
        <v>3202.6</v>
      </c>
      <c r="C34" s="79">
        <v>3034.5</v>
      </c>
      <c r="D34" s="79">
        <f t="shared" si="2"/>
        <v>94.75113969899456</v>
      </c>
      <c r="E34" s="79">
        <f t="shared" si="3"/>
        <v>-168.0999999999999</v>
      </c>
    </row>
    <row r="35" spans="1:5" ht="12.75">
      <c r="A35" s="50" t="s">
        <v>21</v>
      </c>
      <c r="B35" s="81">
        <v>82.9</v>
      </c>
      <c r="C35" s="79">
        <v>81.3</v>
      </c>
      <c r="D35" s="79"/>
      <c r="E35" s="79"/>
    </row>
    <row r="36" spans="1:5" ht="12.75">
      <c r="A36" s="83" t="s">
        <v>22</v>
      </c>
      <c r="B36" s="81"/>
      <c r="C36" s="84"/>
      <c r="D36" s="79"/>
      <c r="E36" s="79"/>
    </row>
    <row r="37" spans="1:5" ht="12.75">
      <c r="A37" s="83" t="s">
        <v>23</v>
      </c>
      <c r="B37" s="78">
        <f>+B38+B39</f>
        <v>203119.4</v>
      </c>
      <c r="C37" s="78">
        <v>332896.6</v>
      </c>
      <c r="D37" s="78">
        <f t="shared" si="2"/>
        <v>163.89207530152214</v>
      </c>
      <c r="E37" s="78">
        <f t="shared" si="3"/>
        <v>129777.19999999998</v>
      </c>
    </row>
    <row r="38" spans="1:5" ht="12.75">
      <c r="A38" s="85" t="s">
        <v>24</v>
      </c>
      <c r="B38" s="81">
        <v>78614</v>
      </c>
      <c r="C38" s="79">
        <v>69418.9</v>
      </c>
      <c r="D38" s="79">
        <f t="shared" si="2"/>
        <v>88.30348284020657</v>
      </c>
      <c r="E38" s="79">
        <f t="shared" si="3"/>
        <v>-9195.100000000006</v>
      </c>
    </row>
    <row r="39" spans="1:5" ht="12.75">
      <c r="A39" s="85" t="s">
        <v>51</v>
      </c>
      <c r="B39" s="81">
        <v>124505.4</v>
      </c>
      <c r="C39" s="79">
        <f>+C37-C38</f>
        <v>263477.69999999995</v>
      </c>
      <c r="D39" s="79">
        <f t="shared" si="2"/>
        <v>211.61949602185928</v>
      </c>
      <c r="E39" s="79">
        <f t="shared" si="3"/>
        <v>138972.29999999996</v>
      </c>
    </row>
    <row r="40" spans="1:5" ht="12.75">
      <c r="A40" s="83" t="s">
        <v>25</v>
      </c>
      <c r="B40" s="81"/>
      <c r="C40" s="79"/>
      <c r="D40" s="79"/>
      <c r="E40" s="79"/>
    </row>
    <row r="41" spans="1:5" ht="12.75">
      <c r="A41" s="83" t="s">
        <v>26</v>
      </c>
      <c r="B41" s="86">
        <v>21647.5</v>
      </c>
      <c r="C41" s="78">
        <v>26808.4</v>
      </c>
      <c r="D41" s="78">
        <f t="shared" si="2"/>
        <v>123.84062824806561</v>
      </c>
      <c r="E41" s="78">
        <f t="shared" si="3"/>
        <v>5160.9000000000015</v>
      </c>
    </row>
    <row r="42" spans="1:5" ht="12.75">
      <c r="A42" s="83"/>
      <c r="B42" s="81"/>
      <c r="C42" s="79"/>
      <c r="D42" s="79"/>
      <c r="E42" s="79"/>
    </row>
    <row r="43" spans="1:5" ht="12.75">
      <c r="A43" s="83" t="s">
        <v>27</v>
      </c>
      <c r="B43" s="86">
        <f>(B9+B37+B41+B22)</f>
        <v>319366</v>
      </c>
      <c r="C43" s="86">
        <f>(C9+C37+C41+C22)</f>
        <v>478152</v>
      </c>
      <c r="D43" s="78">
        <f t="shared" si="2"/>
        <v>149.71913102834992</v>
      </c>
      <c r="E43" s="78">
        <f t="shared" si="3"/>
        <v>158786</v>
      </c>
    </row>
    <row r="44" spans="1:5" ht="12.75">
      <c r="A44" s="85" t="s">
        <v>28</v>
      </c>
      <c r="B44" s="79">
        <f>B41+B9+B22</f>
        <v>116246.59999999999</v>
      </c>
      <c r="C44" s="79">
        <f>C41+C9+C22</f>
        <v>145255.40000000002</v>
      </c>
      <c r="D44" s="79">
        <f t="shared" si="2"/>
        <v>124.95453630471775</v>
      </c>
      <c r="E44" s="79">
        <f t="shared" si="3"/>
        <v>29008.800000000032</v>
      </c>
    </row>
    <row r="45" spans="1:5" ht="12.75">
      <c r="A45" s="85" t="s">
        <v>44</v>
      </c>
      <c r="B45" s="84">
        <f>+B44-B41</f>
        <v>94599.09999999999</v>
      </c>
      <c r="C45" s="84">
        <f>+C44-C41</f>
        <v>118447.00000000003</v>
      </c>
      <c r="D45" s="79">
        <f t="shared" si="2"/>
        <v>125.20943645341238</v>
      </c>
      <c r="E45" s="79">
        <f t="shared" si="3"/>
        <v>23847.900000000038</v>
      </c>
    </row>
    <row r="46" spans="1:5" ht="14.25" customHeight="1">
      <c r="A46" s="61"/>
      <c r="B46" s="61"/>
      <c r="C46" s="61"/>
      <c r="D46" s="79"/>
      <c r="E46" s="79"/>
    </row>
    <row r="47" spans="1:5" ht="12.75" customHeight="1">
      <c r="A47" s="87"/>
      <c r="B47" s="66" t="s">
        <v>62</v>
      </c>
      <c r="C47" s="66" t="s">
        <v>63</v>
      </c>
      <c r="D47" s="67" t="s">
        <v>1</v>
      </c>
      <c r="E47" s="88" t="s">
        <v>58</v>
      </c>
    </row>
    <row r="48" spans="1:5" ht="12.75" customHeight="1">
      <c r="A48" s="69" t="s">
        <v>2</v>
      </c>
      <c r="B48" s="70"/>
      <c r="C48" s="70"/>
      <c r="D48" s="71" t="s">
        <v>3</v>
      </c>
      <c r="E48" s="89"/>
    </row>
    <row r="49" spans="1:5" ht="12.75" customHeight="1">
      <c r="A49" s="90" t="s">
        <v>4</v>
      </c>
      <c r="B49" s="73"/>
      <c r="C49" s="73"/>
      <c r="D49" s="74" t="s">
        <v>5</v>
      </c>
      <c r="E49" s="74"/>
    </row>
    <row r="50" spans="1:5" ht="12.75">
      <c r="A50" s="91" t="s">
        <v>29</v>
      </c>
      <c r="B50" s="50"/>
      <c r="C50" s="50"/>
      <c r="D50" s="79"/>
      <c r="E50" s="50"/>
    </row>
    <row r="51" spans="1:5" ht="12.75">
      <c r="A51" s="45" t="s">
        <v>30</v>
      </c>
      <c r="B51" s="92">
        <v>34198.8</v>
      </c>
      <c r="C51" s="92">
        <v>30474</v>
      </c>
      <c r="D51" s="79">
        <f>+C51/B51*100</f>
        <v>89.10838976806204</v>
      </c>
      <c r="E51" s="79">
        <f>+C51-B51</f>
        <v>-3724.800000000003</v>
      </c>
    </row>
    <row r="52" spans="1:5" ht="15.75" customHeight="1">
      <c r="A52" s="45" t="s">
        <v>31</v>
      </c>
      <c r="B52" s="93">
        <v>924.8</v>
      </c>
      <c r="C52" s="93">
        <v>632.6</v>
      </c>
      <c r="D52" s="79">
        <f aca="true" t="shared" si="4" ref="D52:D59">+C52/B52*100</f>
        <v>68.40397923875433</v>
      </c>
      <c r="E52" s="79">
        <f aca="true" t="shared" si="5" ref="E52:E59">+C52-B52</f>
        <v>-292.19999999999993</v>
      </c>
    </row>
    <row r="53" spans="1:5" ht="12.75">
      <c r="A53" s="45" t="s">
        <v>32</v>
      </c>
      <c r="B53" s="93">
        <v>1922</v>
      </c>
      <c r="C53" s="93">
        <v>6195.1</v>
      </c>
      <c r="D53" s="79">
        <f t="shared" si="4"/>
        <v>322.3257023933403</v>
      </c>
      <c r="E53" s="79">
        <f t="shared" si="5"/>
        <v>4273.1</v>
      </c>
    </row>
    <row r="54" spans="1:5" ht="12.75">
      <c r="A54" s="45" t="s">
        <v>33</v>
      </c>
      <c r="B54" s="93">
        <v>77058</v>
      </c>
      <c r="C54" s="93">
        <v>158285.9</v>
      </c>
      <c r="D54" s="79">
        <f t="shared" si="4"/>
        <v>205.41137844221234</v>
      </c>
      <c r="E54" s="79">
        <f t="shared" si="5"/>
        <v>81227.9</v>
      </c>
    </row>
    <row r="55" spans="1:5" ht="12.75">
      <c r="A55" s="45" t="s">
        <v>45</v>
      </c>
      <c r="B55" s="93">
        <v>584.5</v>
      </c>
      <c r="C55" s="93">
        <v>255.3</v>
      </c>
      <c r="D55" s="79">
        <f t="shared" si="4"/>
        <v>43.67835757057314</v>
      </c>
      <c r="E55" s="79">
        <f t="shared" si="5"/>
        <v>-329.2</v>
      </c>
    </row>
    <row r="56" spans="1:5" ht="12.75">
      <c r="A56" s="45" t="s">
        <v>34</v>
      </c>
      <c r="B56" s="93">
        <v>121003.7</v>
      </c>
      <c r="C56" s="93">
        <v>119632.9</v>
      </c>
      <c r="D56" s="79">
        <f t="shared" si="4"/>
        <v>98.8671420791265</v>
      </c>
      <c r="E56" s="79">
        <f t="shared" si="5"/>
        <v>-1370.800000000003</v>
      </c>
    </row>
    <row r="57" spans="1:5" ht="25.5">
      <c r="A57" s="45" t="s">
        <v>35</v>
      </c>
      <c r="B57" s="94">
        <v>11724.3</v>
      </c>
      <c r="C57" s="94">
        <v>7536.2</v>
      </c>
      <c r="D57" s="79">
        <f t="shared" si="4"/>
        <v>64.27846438593349</v>
      </c>
      <c r="E57" s="79">
        <f t="shared" si="5"/>
        <v>-4188.099999999999</v>
      </c>
    </row>
    <row r="58" spans="1:5" ht="12.75">
      <c r="A58" s="45" t="s">
        <v>36</v>
      </c>
      <c r="B58" s="93">
        <v>58398.3</v>
      </c>
      <c r="C58" s="93">
        <v>40492.5</v>
      </c>
      <c r="D58" s="79">
        <f t="shared" si="4"/>
        <v>69.33849101771797</v>
      </c>
      <c r="E58" s="79">
        <f t="shared" si="5"/>
        <v>-17905.800000000003</v>
      </c>
    </row>
    <row r="59" spans="1:5" ht="12.75">
      <c r="A59" s="45" t="s">
        <v>37</v>
      </c>
      <c r="B59" s="93">
        <v>17261.1</v>
      </c>
      <c r="C59" s="93">
        <v>9731.8</v>
      </c>
      <c r="D59" s="79">
        <f t="shared" si="4"/>
        <v>56.379952610204455</v>
      </c>
      <c r="E59" s="79">
        <f t="shared" si="5"/>
        <v>-7529.299999999999</v>
      </c>
    </row>
    <row r="60" spans="1:5" ht="12.75">
      <c r="A60" s="45" t="s">
        <v>53</v>
      </c>
      <c r="B60" s="93"/>
      <c r="C60" s="93">
        <v>17753.5</v>
      </c>
      <c r="D60" s="79"/>
      <c r="E60" s="79">
        <f>+C60-B60</f>
        <v>17753.5</v>
      </c>
    </row>
    <row r="61" spans="1:5" ht="12.75">
      <c r="A61" s="95" t="s">
        <v>38</v>
      </c>
      <c r="B61" s="96">
        <f>SUM(B51:B60)</f>
        <v>323075.49999999994</v>
      </c>
      <c r="C61" s="96">
        <f>SUM(C51:C60)</f>
        <v>390989.79999999993</v>
      </c>
      <c r="D61" s="78">
        <f>+C61/B61*100</f>
        <v>121.02118545045973</v>
      </c>
      <c r="E61" s="78">
        <f>+C61-B61</f>
        <v>67914.29999999999</v>
      </c>
    </row>
    <row r="62" spans="1:5" ht="12.75">
      <c r="A62" s="97"/>
      <c r="B62" s="98"/>
      <c r="C62" s="98"/>
      <c r="D62" s="79"/>
      <c r="E62" s="79"/>
    </row>
    <row r="63" spans="1:5" ht="12.75">
      <c r="A63" s="49" t="s">
        <v>39</v>
      </c>
      <c r="B63" s="48">
        <f>+B43-B61</f>
        <v>-3709.499999999942</v>
      </c>
      <c r="C63" s="48">
        <f>+C43-C61</f>
        <v>87162.20000000007</v>
      </c>
      <c r="D63" s="78"/>
      <c r="E63" s="78">
        <f>+C63-B63</f>
        <v>90871.70000000001</v>
      </c>
    </row>
    <row r="64" spans="1:5" ht="12.75">
      <c r="A64" s="49"/>
      <c r="C64" s="99"/>
      <c r="D64" s="99"/>
      <c r="E64" s="99"/>
    </row>
    <row r="65" spans="1:5" ht="12.75">
      <c r="A65" s="100"/>
      <c r="B65" s="99"/>
      <c r="C65" s="100"/>
      <c r="D65" s="100"/>
      <c r="E65" s="101"/>
    </row>
    <row r="66" spans="1:5" ht="12.75">
      <c r="A66" s="61"/>
      <c r="B66" s="61"/>
      <c r="C66" s="61"/>
      <c r="D66" s="61"/>
      <c r="E66" s="101"/>
    </row>
    <row r="67" spans="1:5" ht="12.75">
      <c r="A67" s="61"/>
      <c r="B67" s="61"/>
      <c r="C67" s="61"/>
      <c r="D67" s="61"/>
      <c r="E67" s="101"/>
    </row>
    <row r="68" spans="1:5" ht="12.75">
      <c r="A68" s="100"/>
      <c r="B68" s="100"/>
      <c r="C68" s="100"/>
      <c r="D68" s="100"/>
      <c r="E68" s="101"/>
    </row>
  </sheetData>
  <sheetProtection/>
  <mergeCells count="6">
    <mergeCell ref="A1:E1"/>
    <mergeCell ref="A2:E2"/>
    <mergeCell ref="C5:C7"/>
    <mergeCell ref="C47:C49"/>
    <mergeCell ref="B47:B49"/>
    <mergeCell ref="E47:E48"/>
  </mergeCells>
  <printOptions/>
  <pageMargins left="1.55" right="0.2" top="0.29" bottom="0.21" header="0.24" footer="0.16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5" customWidth="1"/>
    <col min="2" max="2" width="52.875" style="5" customWidth="1"/>
    <col min="3" max="3" width="12.625" style="5" customWidth="1"/>
    <col min="4" max="4" width="9.00390625" style="5" customWidth="1"/>
    <col min="5" max="5" width="8.75390625" style="5" customWidth="1"/>
    <col min="6" max="6" width="9.625" style="5" customWidth="1"/>
    <col min="7" max="7" width="10.25390625" style="5" customWidth="1"/>
    <col min="8" max="16384" width="9.125" style="5" customWidth="1"/>
  </cols>
  <sheetData>
    <row r="4" spans="1:7" ht="12.75" customHeight="1">
      <c r="A4" s="56"/>
      <c r="B4" s="56"/>
      <c r="C4" s="56"/>
      <c r="D4" s="56"/>
      <c r="E4" s="56"/>
      <c r="F4" s="56"/>
      <c r="G4" s="56"/>
    </row>
    <row r="5" spans="1:9" ht="15">
      <c r="A5" s="57"/>
      <c r="B5" s="57"/>
      <c r="C5" s="57"/>
      <c r="D5" s="57"/>
      <c r="E5" s="57"/>
      <c r="F5" s="57"/>
      <c r="G5" s="57"/>
      <c r="I5" s="4"/>
    </row>
    <row r="6" spans="4:6" ht="15">
      <c r="D6" s="57"/>
      <c r="E6" s="57"/>
      <c r="F6" s="57"/>
    </row>
    <row r="8" spans="1:7" ht="33.75" customHeight="1">
      <c r="A8" s="55"/>
      <c r="B8" s="55"/>
      <c r="C8" s="55"/>
      <c r="D8" s="55"/>
      <c r="E8" s="55"/>
      <c r="F8" s="55"/>
      <c r="G8" s="55"/>
    </row>
    <row r="9" spans="1:7" ht="45.75" customHeight="1">
      <c r="A9" s="55"/>
      <c r="B9" s="55"/>
      <c r="C9" s="55"/>
      <c r="D9" s="55"/>
      <c r="E9" s="55"/>
      <c r="F9" s="33"/>
      <c r="G9" s="33"/>
    </row>
    <row r="10" spans="1:7" ht="17.25" customHeight="1">
      <c r="A10" s="4"/>
      <c r="B10" s="34"/>
      <c r="C10" s="8"/>
      <c r="D10" s="11"/>
      <c r="E10" s="11"/>
      <c r="F10" s="8"/>
      <c r="G10" s="8"/>
    </row>
    <row r="11" spans="1:7" ht="15">
      <c r="A11" s="4"/>
      <c r="B11" s="35"/>
      <c r="C11" s="8"/>
      <c r="D11" s="8"/>
      <c r="E11" s="12"/>
      <c r="F11" s="8"/>
      <c r="G11" s="8"/>
    </row>
    <row r="12" spans="1:7" ht="17.25" customHeight="1">
      <c r="A12" s="4"/>
      <c r="B12" s="22"/>
      <c r="C12" s="8"/>
      <c r="D12" s="8"/>
      <c r="E12" s="8"/>
      <c r="F12" s="8"/>
      <c r="G12" s="8"/>
    </row>
    <row r="13" spans="1:7" ht="17.25" customHeight="1">
      <c r="A13" s="4"/>
      <c r="B13" s="36"/>
      <c r="C13" s="8"/>
      <c r="D13" s="37"/>
      <c r="E13" s="9"/>
      <c r="F13" s="8"/>
      <c r="G13" s="8"/>
    </row>
    <row r="14" spans="1:7" ht="15">
      <c r="A14" s="4"/>
      <c r="B14" s="24"/>
      <c r="C14" s="8"/>
      <c r="D14" s="8"/>
      <c r="E14" s="9"/>
      <c r="F14" s="8"/>
      <c r="G14" s="8"/>
    </row>
    <row r="15" spans="1:7" ht="15">
      <c r="A15" s="4"/>
      <c r="B15" s="24"/>
      <c r="C15" s="8"/>
      <c r="D15" s="8"/>
      <c r="E15" s="9"/>
      <c r="F15" s="8"/>
      <c r="G15" s="8"/>
    </row>
    <row r="16" spans="1:7" ht="15">
      <c r="A16" s="4"/>
      <c r="B16" s="24"/>
      <c r="C16" s="8"/>
      <c r="D16" s="8"/>
      <c r="E16" s="9"/>
      <c r="F16" s="8"/>
      <c r="G16" s="8"/>
    </row>
    <row r="17" spans="1:7" ht="15">
      <c r="A17" s="4"/>
      <c r="B17" s="22"/>
      <c r="C17" s="8"/>
      <c r="D17" s="8"/>
      <c r="E17" s="8"/>
      <c r="F17" s="8"/>
      <c r="G17" s="8"/>
    </row>
    <row r="18" spans="1:7" ht="15">
      <c r="A18" s="4"/>
      <c r="B18" s="36"/>
      <c r="C18" s="8"/>
      <c r="D18" s="37"/>
      <c r="E18" s="9"/>
      <c r="F18" s="8"/>
      <c r="G18" s="8"/>
    </row>
    <row r="19" spans="1:7" ht="15">
      <c r="A19" s="4"/>
      <c r="B19" s="35"/>
      <c r="C19" s="8"/>
      <c r="D19" s="8"/>
      <c r="E19" s="9"/>
      <c r="F19" s="8"/>
      <c r="G19" s="8"/>
    </row>
    <row r="20" spans="1:7" ht="15">
      <c r="A20" s="4"/>
      <c r="B20" s="24"/>
      <c r="C20" s="8"/>
      <c r="D20" s="8"/>
      <c r="E20" s="9"/>
      <c r="F20" s="8"/>
      <c r="G20" s="8"/>
    </row>
    <row r="21" spans="1:7" ht="15">
      <c r="A21" s="4"/>
      <c r="B21" s="24"/>
      <c r="C21" s="8"/>
      <c r="D21" s="8"/>
      <c r="E21" s="12"/>
      <c r="F21" s="8"/>
      <c r="G21" s="8"/>
    </row>
    <row r="22" spans="1:7" ht="15">
      <c r="A22" s="4"/>
      <c r="B22" s="22"/>
      <c r="C22" s="8"/>
      <c r="D22" s="8"/>
      <c r="E22" s="11"/>
      <c r="F22" s="11"/>
      <c r="G22" s="8"/>
    </row>
    <row r="23" spans="1:7" ht="15">
      <c r="A23" s="4"/>
      <c r="B23" s="36"/>
      <c r="C23" s="8"/>
      <c r="D23" s="37"/>
      <c r="E23" s="12"/>
      <c r="F23" s="8"/>
      <c r="G23" s="8"/>
    </row>
    <row r="24" spans="1:7" ht="31.5" customHeight="1">
      <c r="A24" s="4"/>
      <c r="B24" s="24"/>
      <c r="C24" s="8"/>
      <c r="D24" s="8"/>
      <c r="E24" s="12"/>
      <c r="F24" s="8"/>
      <c r="G24" s="8"/>
    </row>
    <row r="25" spans="1:7" ht="15">
      <c r="A25" s="4"/>
      <c r="B25" s="24"/>
      <c r="C25" s="8"/>
      <c r="D25" s="8"/>
      <c r="E25" s="12"/>
      <c r="F25" s="8"/>
      <c r="G25" s="8"/>
    </row>
    <row r="26" spans="1:7" ht="15">
      <c r="A26" s="4"/>
      <c r="B26" s="22"/>
      <c r="C26" s="8"/>
      <c r="D26" s="8"/>
      <c r="E26" s="8"/>
      <c r="F26" s="11"/>
      <c r="G26" s="8"/>
    </row>
    <row r="27" spans="1:7" ht="15">
      <c r="A27" s="4"/>
      <c r="B27" s="36"/>
      <c r="C27" s="8"/>
      <c r="D27" s="37"/>
      <c r="E27" s="8"/>
      <c r="F27" s="8"/>
      <c r="G27" s="8"/>
    </row>
    <row r="28" spans="1:7" ht="15">
      <c r="A28" s="4"/>
      <c r="B28" s="24"/>
      <c r="C28" s="8"/>
      <c r="D28" s="8"/>
      <c r="E28" s="12"/>
      <c r="F28" s="8"/>
      <c r="G28" s="8"/>
    </row>
    <row r="29" spans="1:7" ht="15">
      <c r="A29" s="4"/>
      <c r="B29" s="24"/>
      <c r="C29" s="8"/>
      <c r="D29" s="8"/>
      <c r="E29" s="12"/>
      <c r="F29" s="11"/>
      <c r="G29" s="8"/>
    </row>
    <row r="30" spans="1:7" ht="15">
      <c r="A30" s="4"/>
      <c r="B30" s="24"/>
      <c r="C30" s="8"/>
      <c r="D30" s="8"/>
      <c r="E30" s="12"/>
      <c r="F30" s="8"/>
      <c r="G30" s="8"/>
    </row>
    <row r="31" spans="1:7" ht="19.5" customHeight="1">
      <c r="A31" s="4"/>
      <c r="B31" s="22"/>
      <c r="C31" s="8"/>
      <c r="D31" s="8"/>
      <c r="E31" s="11"/>
      <c r="F31" s="11"/>
      <c r="G31" s="8"/>
    </row>
    <row r="32" spans="1:7" ht="19.5" customHeight="1">
      <c r="A32" s="4"/>
      <c r="B32" s="36"/>
      <c r="C32" s="8"/>
      <c r="D32" s="37"/>
      <c r="E32" s="8"/>
      <c r="F32" s="8"/>
      <c r="G32" s="8"/>
    </row>
    <row r="33" spans="1:7" ht="15">
      <c r="A33" s="4"/>
      <c r="B33" s="24"/>
      <c r="C33" s="8"/>
      <c r="D33" s="8"/>
      <c r="E33" s="12"/>
      <c r="F33" s="8"/>
      <c r="G33" s="8"/>
    </row>
    <row r="34" spans="1:7" ht="15">
      <c r="A34" s="4"/>
      <c r="B34" s="24"/>
      <c r="C34" s="8"/>
      <c r="D34" s="8"/>
      <c r="E34" s="12"/>
      <c r="F34" s="8"/>
      <c r="G34" s="8"/>
    </row>
    <row r="35" spans="1:7" ht="15">
      <c r="A35" s="4"/>
      <c r="B35" s="24"/>
      <c r="C35" s="8"/>
      <c r="D35" s="8"/>
      <c r="E35" s="12"/>
      <c r="F35" s="8"/>
      <c r="G35" s="8"/>
    </row>
    <row r="36" spans="1:7" ht="15">
      <c r="A36" s="4"/>
      <c r="B36" s="22"/>
      <c r="C36" s="8"/>
      <c r="D36" s="8"/>
      <c r="E36" s="12"/>
      <c r="F36" s="8"/>
      <c r="G36" s="8"/>
    </row>
    <row r="37" spans="1:7" ht="15">
      <c r="A37" s="4"/>
      <c r="B37" s="36"/>
      <c r="C37" s="8"/>
      <c r="D37" s="37"/>
      <c r="E37" s="12"/>
      <c r="F37" s="8"/>
      <c r="G37" s="8"/>
    </row>
    <row r="38" spans="1:7" ht="15">
      <c r="A38" s="4"/>
      <c r="B38" s="24"/>
      <c r="C38" s="8"/>
      <c r="D38" s="8"/>
      <c r="E38" s="12"/>
      <c r="F38" s="8"/>
      <c r="G38" s="8"/>
    </row>
    <row r="39" spans="1:7" ht="15">
      <c r="A39" s="4"/>
      <c r="B39" s="24"/>
      <c r="C39" s="8"/>
      <c r="D39" s="8"/>
      <c r="E39" s="12"/>
      <c r="F39" s="8"/>
      <c r="G39" s="8"/>
    </row>
    <row r="40" spans="1:7" ht="15">
      <c r="A40" s="4"/>
      <c r="B40" s="24"/>
      <c r="C40" s="8"/>
      <c r="D40" s="8"/>
      <c r="E40" s="12"/>
      <c r="F40" s="8"/>
      <c r="G40" s="8"/>
    </row>
    <row r="41" spans="1:7" ht="15">
      <c r="A41" s="4"/>
      <c r="B41" s="25"/>
      <c r="C41" s="8"/>
      <c r="D41" s="8"/>
      <c r="E41" s="9"/>
      <c r="F41" s="8"/>
      <c r="G41" s="8"/>
    </row>
    <row r="42" spans="1:7" ht="16.5" customHeight="1">
      <c r="A42" s="4"/>
      <c r="B42" s="21"/>
      <c r="C42" s="8"/>
      <c r="D42" s="8"/>
      <c r="E42" s="12"/>
      <c r="F42" s="8"/>
      <c r="G42" s="8"/>
    </row>
    <row r="43" spans="1:7" ht="15">
      <c r="A43" s="4"/>
      <c r="B43" s="35"/>
      <c r="C43" s="8"/>
      <c r="D43" s="8"/>
      <c r="E43" s="8"/>
      <c r="F43" s="8"/>
      <c r="G43" s="8"/>
    </row>
    <row r="44" spans="1:7" ht="45" customHeight="1">
      <c r="A44" s="4"/>
      <c r="B44" s="22"/>
      <c r="C44" s="8"/>
      <c r="D44" s="8"/>
      <c r="E44" s="12"/>
      <c r="F44" s="8"/>
      <c r="G44" s="8"/>
    </row>
    <row r="45" spans="1:7" ht="15.75" customHeight="1">
      <c r="A45" s="4"/>
      <c r="B45" s="36"/>
      <c r="C45" s="8"/>
      <c r="D45" s="37"/>
      <c r="E45" s="8"/>
      <c r="F45" s="8"/>
      <c r="G45" s="8"/>
    </row>
    <row r="46" spans="1:7" ht="15">
      <c r="A46" s="4"/>
      <c r="B46" s="24"/>
      <c r="C46" s="8"/>
      <c r="D46" s="8"/>
      <c r="E46" s="12"/>
      <c r="F46" s="8"/>
      <c r="G46" s="8"/>
    </row>
    <row r="47" spans="1:7" ht="15">
      <c r="A47" s="4"/>
      <c r="B47" s="24"/>
      <c r="C47" s="8"/>
      <c r="D47" s="8"/>
      <c r="E47" s="12"/>
      <c r="F47" s="8"/>
      <c r="G47" s="8"/>
    </row>
    <row r="48" spans="1:7" ht="15">
      <c r="A48" s="4"/>
      <c r="B48" s="24"/>
      <c r="C48" s="8"/>
      <c r="D48" s="8"/>
      <c r="E48" s="12"/>
      <c r="F48" s="8"/>
      <c r="G48" s="8"/>
    </row>
    <row r="49" spans="1:7" ht="19.5" customHeight="1">
      <c r="A49" s="4"/>
      <c r="B49" s="24"/>
      <c r="C49" s="8"/>
      <c r="D49" s="8"/>
      <c r="E49" s="12"/>
      <c r="F49" s="8"/>
      <c r="G49" s="8"/>
    </row>
    <row r="50" spans="1:7" ht="15">
      <c r="A50" s="4"/>
      <c r="B50" s="22"/>
      <c r="C50" s="8"/>
      <c r="D50" s="8"/>
      <c r="E50" s="12"/>
      <c r="F50" s="8"/>
      <c r="G50" s="8"/>
    </row>
    <row r="51" spans="1:7" ht="16.5" customHeight="1">
      <c r="A51" s="4"/>
      <c r="B51" s="22"/>
      <c r="C51" s="8"/>
      <c r="D51" s="8"/>
      <c r="E51" s="12"/>
      <c r="F51" s="8"/>
      <c r="G51" s="8"/>
    </row>
    <row r="52" spans="1:7" ht="16.5" customHeight="1">
      <c r="A52" s="4"/>
      <c r="B52" s="22"/>
      <c r="C52" s="8"/>
      <c r="D52" s="8"/>
      <c r="E52" s="12"/>
      <c r="F52" s="8"/>
      <c r="G52" s="8"/>
    </row>
    <row r="53" spans="1:7" ht="16.5" customHeight="1">
      <c r="A53" s="38"/>
      <c r="B53" s="24"/>
      <c r="C53" s="8"/>
      <c r="D53" s="8"/>
      <c r="E53" s="12"/>
      <c r="F53" s="8"/>
      <c r="G53" s="8"/>
    </row>
    <row r="54" spans="1:7" ht="16.5" customHeight="1">
      <c r="A54" s="38"/>
      <c r="B54" s="24"/>
      <c r="C54" s="8"/>
      <c r="D54" s="8"/>
      <c r="E54" s="12"/>
      <c r="F54" s="8"/>
      <c r="G54" s="8"/>
    </row>
    <row r="55" spans="1:7" ht="16.5" customHeight="1">
      <c r="A55" s="54"/>
      <c r="B55" s="54"/>
      <c r="C55" s="39"/>
      <c r="D55" s="8"/>
      <c r="E55" s="8"/>
      <c r="F55" s="8"/>
      <c r="G55" s="8"/>
    </row>
    <row r="56" spans="1:7" ht="19.5" customHeight="1">
      <c r="A56" s="4"/>
      <c r="B56" s="40"/>
      <c r="C56" s="8"/>
      <c r="D56" s="41"/>
      <c r="E56" s="12"/>
      <c r="F56" s="8"/>
      <c r="G56" s="8"/>
    </row>
    <row r="57" spans="1:7" ht="16.5" customHeight="1">
      <c r="A57" s="4"/>
      <c r="B57" s="4"/>
      <c r="C57" s="8"/>
      <c r="D57" s="8"/>
      <c r="E57" s="12"/>
      <c r="F57" s="8"/>
      <c r="G57" s="8"/>
    </row>
    <row r="58" spans="1:7" ht="16.5" customHeight="1">
      <c r="A58" s="4"/>
      <c r="B58" s="42"/>
      <c r="C58" s="8"/>
      <c r="D58" s="8"/>
      <c r="E58" s="12"/>
      <c r="F58" s="8"/>
      <c r="G58" s="8"/>
    </row>
    <row r="59" spans="1:7" ht="16.5" customHeight="1">
      <c r="A59" s="4"/>
      <c r="B59" s="43"/>
      <c r="C59" s="8"/>
      <c r="D59" s="37"/>
      <c r="E59" s="12"/>
      <c r="F59" s="8"/>
      <c r="G59" s="8"/>
    </row>
    <row r="60" spans="1:7" ht="32.25" customHeight="1">
      <c r="A60" s="4"/>
      <c r="B60" s="44"/>
      <c r="C60" s="8"/>
      <c r="D60" s="37"/>
      <c r="E60" s="12"/>
      <c r="F60" s="8"/>
      <c r="G60" s="8"/>
    </row>
    <row r="61" spans="1:7" ht="16.5" customHeight="1">
      <c r="A61" s="4"/>
      <c r="B61" s="44"/>
      <c r="C61" s="8"/>
      <c r="D61" s="8"/>
      <c r="E61" s="12"/>
      <c r="F61" s="8"/>
      <c r="G61" s="8"/>
    </row>
    <row r="62" spans="1:7" ht="15">
      <c r="A62" s="4"/>
      <c r="B62" s="44"/>
      <c r="C62" s="8"/>
      <c r="D62" s="8"/>
      <c r="E62" s="12"/>
      <c r="F62" s="8"/>
      <c r="G62" s="8"/>
    </row>
    <row r="63" spans="1:7" ht="30.75" customHeight="1">
      <c r="A63" s="4"/>
      <c r="B63" s="21"/>
      <c r="C63" s="8"/>
      <c r="D63" s="41"/>
      <c r="E63" s="12"/>
      <c r="F63" s="8"/>
      <c r="G63" s="8"/>
    </row>
    <row r="64" spans="1:7" ht="18.75" customHeight="1">
      <c r="A64" s="53"/>
      <c r="B64" s="53"/>
      <c r="C64" s="8"/>
      <c r="D64" s="41"/>
      <c r="E64" s="11"/>
      <c r="F64" s="8"/>
      <c r="G64" s="8"/>
    </row>
    <row r="65" spans="1:5" ht="15">
      <c r="A65" s="4"/>
      <c r="C65" s="8"/>
      <c r="D65" s="6"/>
      <c r="E65" s="7"/>
    </row>
    <row r="66" spans="1:5" ht="15">
      <c r="A66" s="4"/>
      <c r="C66" s="8"/>
      <c r="D66" s="6"/>
      <c r="E66" s="7"/>
    </row>
    <row r="67" spans="1:5" ht="15">
      <c r="A67" s="4"/>
      <c r="C67" s="8"/>
      <c r="D67" s="6"/>
      <c r="E67" s="7"/>
    </row>
    <row r="68" spans="1:5" ht="15">
      <c r="A68" s="4"/>
      <c r="C68" s="8"/>
      <c r="D68" s="6"/>
      <c r="E68" s="7"/>
    </row>
    <row r="69" spans="1:5" ht="15">
      <c r="A69" s="4"/>
      <c r="C69" s="8"/>
      <c r="D69" s="6"/>
      <c r="E69" s="7"/>
    </row>
    <row r="70" spans="1:5" ht="15">
      <c r="A70" s="4"/>
      <c r="C70" s="8"/>
      <c r="D70" s="6"/>
      <c r="E70" s="7"/>
    </row>
    <row r="71" spans="1:5" ht="15">
      <c r="A71" s="4"/>
      <c r="C71" s="8"/>
      <c r="D71" s="6"/>
      <c r="E71" s="7"/>
    </row>
    <row r="72" spans="1:5" ht="15">
      <c r="A72" s="4"/>
      <c r="C72" s="8"/>
      <c r="D72" s="6"/>
      <c r="E72" s="7"/>
    </row>
    <row r="73" spans="1:5" ht="15">
      <c r="A73" s="4"/>
      <c r="C73" s="8"/>
      <c r="D73" s="6"/>
      <c r="E73" s="7"/>
    </row>
    <row r="74" spans="1:5" ht="15">
      <c r="A74" s="4"/>
      <c r="C74" s="8"/>
      <c r="D74" s="6"/>
      <c r="E74" s="7"/>
    </row>
    <row r="75" spans="1:5" ht="15">
      <c r="A75" s="4"/>
      <c r="C75" s="8"/>
      <c r="D75" s="6"/>
      <c r="E75" s="7"/>
    </row>
    <row r="76" spans="1:5" ht="15">
      <c r="A76" s="4"/>
      <c r="C76" s="8"/>
      <c r="D76" s="6"/>
      <c r="E76" s="7"/>
    </row>
    <row r="77" spans="1:5" ht="15">
      <c r="A77" s="4"/>
      <c r="C77" s="8"/>
      <c r="D77" s="6"/>
      <c r="E77" s="7"/>
    </row>
    <row r="78" spans="1:5" ht="15">
      <c r="A78" s="4"/>
      <c r="C78" s="8"/>
      <c r="D78" s="6"/>
      <c r="E78" s="7"/>
    </row>
    <row r="79" spans="1:5" ht="15">
      <c r="A79" s="4"/>
      <c r="C79" s="8"/>
      <c r="D79" s="6"/>
      <c r="E79" s="6"/>
    </row>
    <row r="80" spans="1:5" ht="15">
      <c r="A80" s="4"/>
      <c r="C80" s="8"/>
      <c r="D80" s="6"/>
      <c r="E80" s="6"/>
    </row>
    <row r="81" spans="1:5" ht="15">
      <c r="A81" s="4"/>
      <c r="C81" s="8"/>
      <c r="D81" s="6"/>
      <c r="E81" s="6"/>
    </row>
    <row r="82" spans="1:5" ht="15">
      <c r="A82" s="4"/>
      <c r="C82" s="8"/>
      <c r="D82" s="6"/>
      <c r="E82" s="6"/>
    </row>
    <row r="83" spans="1:5" ht="15">
      <c r="A83" s="4"/>
      <c r="C83" s="8"/>
      <c r="D83" s="6"/>
      <c r="E83" s="6"/>
    </row>
    <row r="84" spans="1:5" ht="15">
      <c r="A84" s="4"/>
      <c r="C84" s="8"/>
      <c r="D84" s="6"/>
      <c r="E84" s="6"/>
    </row>
    <row r="85" spans="1:5" ht="15">
      <c r="A85" s="4"/>
      <c r="C85" s="8"/>
      <c r="D85" s="6"/>
      <c r="E85" s="6"/>
    </row>
    <row r="86" spans="3:5" ht="15">
      <c r="C86" s="8"/>
      <c r="D86" s="6"/>
      <c r="E86" s="6"/>
    </row>
    <row r="87" spans="3:5" ht="15">
      <c r="C87" s="8"/>
      <c r="D87" s="6"/>
      <c r="E87" s="6"/>
    </row>
    <row r="88" spans="3:5" ht="15">
      <c r="C88" s="8"/>
      <c r="D88" s="6"/>
      <c r="E88" s="6"/>
    </row>
    <row r="89" spans="3:5" ht="15">
      <c r="C89" s="8"/>
      <c r="D89" s="6"/>
      <c r="E89" s="6"/>
    </row>
    <row r="90" spans="3:5" ht="15">
      <c r="C90" s="8"/>
      <c r="D90" s="6"/>
      <c r="E90" s="6"/>
    </row>
    <row r="91" spans="3:5" ht="15">
      <c r="C91" s="8"/>
      <c r="D91" s="6"/>
      <c r="E91" s="6"/>
    </row>
    <row r="92" spans="3:5" ht="15">
      <c r="C92" s="8"/>
      <c r="D92" s="6"/>
      <c r="E92" s="6"/>
    </row>
    <row r="93" spans="3:5" ht="15">
      <c r="C93" s="8"/>
      <c r="D93" s="6"/>
      <c r="E93" s="6"/>
    </row>
    <row r="94" spans="3:5" ht="15">
      <c r="C94" s="8"/>
      <c r="D94" s="6"/>
      <c r="E94" s="6"/>
    </row>
    <row r="95" spans="3:5" ht="15">
      <c r="C95" s="8"/>
      <c r="D95" s="6"/>
      <c r="E95" s="6"/>
    </row>
    <row r="96" spans="3:5" ht="15">
      <c r="C96" s="8"/>
      <c r="D96" s="6"/>
      <c r="E96" s="6"/>
    </row>
    <row r="97" spans="3:5" ht="15">
      <c r="C97" s="8"/>
      <c r="D97" s="6"/>
      <c r="E97" s="6"/>
    </row>
    <row r="98" spans="3:5" ht="15">
      <c r="C98" s="8"/>
      <c r="D98" s="6"/>
      <c r="E98" s="6"/>
    </row>
    <row r="99" spans="3:5" ht="15">
      <c r="C99" s="8"/>
      <c r="D99" s="6"/>
      <c r="E99" s="6"/>
    </row>
    <row r="100" spans="3:5" ht="15">
      <c r="C100" s="8"/>
      <c r="D100" s="6"/>
      <c r="E100" s="6"/>
    </row>
    <row r="101" spans="3:5" ht="15">
      <c r="C101" s="8"/>
      <c r="D101" s="6"/>
      <c r="E101" s="6"/>
    </row>
    <row r="102" spans="3:5" ht="15">
      <c r="C102" s="8"/>
      <c r="D102" s="6"/>
      <c r="E102" s="6"/>
    </row>
    <row r="103" spans="3:5" ht="15">
      <c r="C103" s="8"/>
      <c r="D103" s="6"/>
      <c r="E103" s="6"/>
    </row>
    <row r="104" spans="3:5" ht="15">
      <c r="C104" s="8"/>
      <c r="D104" s="6"/>
      <c r="E104" s="6"/>
    </row>
    <row r="105" spans="3:5" ht="15">
      <c r="C105" s="8"/>
      <c r="D105" s="6"/>
      <c r="E105" s="6"/>
    </row>
    <row r="106" spans="3:5" ht="15">
      <c r="C106" s="8"/>
      <c r="D106" s="6"/>
      <c r="E106" s="6"/>
    </row>
    <row r="107" spans="3:5" ht="15">
      <c r="C107" s="8"/>
      <c r="D107" s="6"/>
      <c r="E107" s="6"/>
    </row>
    <row r="108" spans="3:5" ht="15">
      <c r="C108" s="8"/>
      <c r="D108" s="6"/>
      <c r="E108" s="6"/>
    </row>
    <row r="109" spans="3:5" ht="15">
      <c r="C109" s="8"/>
      <c r="D109" s="6"/>
      <c r="E109" s="6"/>
    </row>
    <row r="110" spans="4:5" ht="15">
      <c r="D110" s="6"/>
      <c r="E110" s="6"/>
    </row>
    <row r="111" spans="4:5" ht="15">
      <c r="D111" s="6"/>
      <c r="E111" s="6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3" customWidth="1"/>
    <col min="6" max="16384" width="9.125" style="13" customWidth="1"/>
  </cols>
  <sheetData>
    <row r="2" spans="1:5" ht="15.75">
      <c r="A2" s="58"/>
      <c r="B2" s="58"/>
      <c r="C2" s="58"/>
      <c r="D2" s="58"/>
      <c r="E2" s="58"/>
    </row>
    <row r="4" spans="1:6" ht="21" customHeight="1">
      <c r="A4" s="14"/>
      <c r="B4" s="15"/>
      <c r="C4" s="15"/>
      <c r="D4" s="59"/>
      <c r="E4" s="59"/>
      <c r="F4" s="16"/>
    </row>
    <row r="5" spans="1:5" ht="42" customHeight="1">
      <c r="A5" s="17"/>
      <c r="B5" s="18"/>
      <c r="C5" s="18"/>
      <c r="D5" s="18"/>
      <c r="E5" s="18"/>
    </row>
    <row r="6" spans="1:2" ht="18.75" customHeight="1">
      <c r="A6" s="19"/>
      <c r="B6" s="20"/>
    </row>
    <row r="7" spans="1:2" ht="14.25">
      <c r="A7" s="21"/>
      <c r="B7" s="20"/>
    </row>
    <row r="8" spans="1:2" ht="17.25" customHeight="1">
      <c r="A8" s="22"/>
      <c r="B8" s="23"/>
    </row>
    <row r="9" spans="1:2" ht="15">
      <c r="A9" s="24"/>
      <c r="B9" s="23"/>
    </row>
    <row r="10" spans="1:2" ht="15">
      <c r="A10" s="24"/>
      <c r="B10" s="23"/>
    </row>
    <row r="11" spans="1:2" ht="14.25">
      <c r="A11" s="22"/>
      <c r="B11" s="23"/>
    </row>
    <row r="12" spans="1:2" ht="15">
      <c r="A12" s="24"/>
      <c r="B12" s="23"/>
    </row>
    <row r="13" spans="1:2" ht="15">
      <c r="A13" s="24"/>
      <c r="B13" s="20"/>
    </row>
    <row r="14" spans="1:2" ht="14.25">
      <c r="A14" s="22"/>
      <c r="B14" s="20"/>
    </row>
    <row r="15" spans="1:2" ht="15">
      <c r="A15" s="24"/>
      <c r="B15" s="20"/>
    </row>
    <row r="16" spans="1:2" ht="15">
      <c r="A16" s="24"/>
      <c r="B16" s="20"/>
    </row>
    <row r="17" spans="1:2" ht="14.25">
      <c r="A17" s="22"/>
      <c r="B17" s="20"/>
    </row>
    <row r="18" spans="1:2" ht="15">
      <c r="A18" s="24"/>
      <c r="B18" s="20"/>
    </row>
    <row r="19" spans="1:2" ht="15">
      <c r="A19" s="24"/>
      <c r="B19" s="20"/>
    </row>
    <row r="20" spans="1:2" ht="15">
      <c r="A20" s="24"/>
      <c r="B20" s="20"/>
    </row>
    <row r="21" spans="1:2" ht="19.5" customHeight="1">
      <c r="A21" s="22"/>
      <c r="B21" s="20"/>
    </row>
    <row r="22" spans="1:2" ht="15">
      <c r="A22" s="24"/>
      <c r="B22" s="20"/>
    </row>
    <row r="23" spans="1:2" ht="15">
      <c r="A23" s="24"/>
      <c r="B23" s="20"/>
    </row>
    <row r="24" spans="1:2" ht="32.25" customHeight="1">
      <c r="A24" s="24"/>
      <c r="B24" s="20"/>
    </row>
    <row r="25" spans="1:2" ht="15">
      <c r="A25" s="24"/>
      <c r="B25" s="20"/>
    </row>
    <row r="26" spans="1:2" ht="14.25">
      <c r="A26" s="22"/>
      <c r="B26" s="20"/>
    </row>
    <row r="27" spans="1:2" ht="15">
      <c r="A27" s="24"/>
      <c r="B27" s="20"/>
    </row>
    <row r="28" spans="1:2" ht="15">
      <c r="A28" s="24"/>
      <c r="B28" s="20"/>
    </row>
    <row r="29" spans="1:2" s="27" customFormat="1" ht="15">
      <c r="A29" s="25"/>
      <c r="B29" s="26"/>
    </row>
    <row r="30" spans="1:2" ht="47.25" customHeight="1">
      <c r="A30" s="28"/>
      <c r="B30" s="20"/>
    </row>
    <row r="31" spans="1:2" ht="15">
      <c r="A31" s="25"/>
      <c r="B31" s="23"/>
    </row>
    <row r="32" spans="1:2" ht="15">
      <c r="A32" s="25"/>
      <c r="B32" s="23"/>
    </row>
    <row r="33" spans="1:2" ht="14.25">
      <c r="A33" s="29"/>
      <c r="B33" s="20"/>
    </row>
    <row r="34" spans="1:2" ht="45" customHeight="1">
      <c r="A34" s="22"/>
      <c r="B34" s="20"/>
    </row>
    <row r="35" spans="1:2" ht="15">
      <c r="A35" s="24"/>
      <c r="B35" s="20"/>
    </row>
    <row r="36" spans="1:2" ht="15">
      <c r="A36" s="24"/>
      <c r="B36" s="20"/>
    </row>
    <row r="37" spans="1:2" ht="14.25">
      <c r="A37" s="22"/>
      <c r="B37" s="20"/>
    </row>
    <row r="38" spans="1:2" ht="16.5" customHeight="1">
      <c r="A38" s="22"/>
      <c r="B38" s="20"/>
    </row>
    <row r="39" spans="1:2" ht="15">
      <c r="A39" s="30"/>
      <c r="B39" s="20"/>
    </row>
    <row r="40" spans="1:2" ht="14.25">
      <c r="A40" s="29"/>
      <c r="B40" s="20"/>
    </row>
    <row r="41" spans="1:2" ht="15">
      <c r="A41" s="24"/>
      <c r="B41" s="20"/>
    </row>
    <row r="42" spans="1:2" ht="14.25">
      <c r="A42" s="29"/>
      <c r="B42" s="26"/>
    </row>
    <row r="43" spans="1:2" ht="12.75">
      <c r="A43" s="2"/>
      <c r="B43" s="31"/>
    </row>
    <row r="44" spans="1:2" ht="12.75">
      <c r="A44" s="2"/>
      <c r="B44" s="31"/>
    </row>
    <row r="45" spans="1:2" ht="12.75">
      <c r="A45" s="2"/>
      <c r="B45" s="31"/>
    </row>
    <row r="46" spans="1:2" ht="12.75">
      <c r="A46" s="2"/>
      <c r="B46" s="31"/>
    </row>
    <row r="47" spans="1:2" ht="12.75">
      <c r="A47" s="2"/>
      <c r="B47" s="31"/>
    </row>
    <row r="48" spans="1:2" ht="12.75">
      <c r="A48" s="2"/>
      <c r="B48" s="31"/>
    </row>
    <row r="49" spans="1:2" ht="12.75">
      <c r="A49" s="2"/>
      <c r="B49" s="31"/>
    </row>
    <row r="50" spans="1:2" ht="12.75">
      <c r="A50" s="2"/>
      <c r="B50" s="31"/>
    </row>
    <row r="51" spans="1:2" ht="12.75">
      <c r="A51" s="2"/>
      <c r="B51" s="31"/>
    </row>
    <row r="52" spans="1:2" ht="12.75">
      <c r="A52" s="2"/>
      <c r="B52" s="32"/>
    </row>
    <row r="53" spans="1:2" ht="12.75">
      <c r="A53" s="2"/>
      <c r="B53" s="32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2010-12-08T20:01:47Z</cp:lastPrinted>
  <dcterms:created xsi:type="dcterms:W3CDTF">2002-08-21T11:19:18Z</dcterms:created>
  <dcterms:modified xsi:type="dcterms:W3CDTF">2010-12-08T20:05:31Z</dcterms:modified>
  <cp:category/>
  <cp:version/>
  <cp:contentType/>
  <cp:contentStatus/>
</cp:coreProperties>
</file>