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600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<sst xmlns="http://schemas.openxmlformats.org/spreadsheetml/2006/main" count="68" uniqueCount="60">
  <si>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</si>
  <si>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</si>
  <si>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</si>
  <si>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</si>
  <si>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</si>
  <si>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</si>
  <si>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</si>
  <si>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</si>
  <si>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</si>
  <si>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</si>
  <si>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</si>
  <si>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</si>
  <si>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</si>
  <si>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</si>
  <si>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</si>
  <si>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</si>
  <si>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</si>
  <si>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</si>
  <si>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</si>
  <si>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</si>
  <si>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</si>
  <si>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</si>
  <si>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</si>
  <si>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</si>
  <si>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</si>
  <si>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</si>
  <si>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</si>
  <si>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</si>
  <si>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</si>
  <si>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</si>
  <si>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</si>
  <si>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</si>
  <si>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</si>
  <si>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</si>
  <si>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</si>
  <si>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</si>
  <si>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</si>
  <si>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</si>
  <si>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</si>
  <si>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</si>
  <si>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</si>
  <si>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</si>
  <si>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</si>
  <si>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</si>
  <si>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</si>
  <si>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</si>
  <si>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</si>
  <si>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</si>
  <si>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</si>
  <si>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</si>
  <si>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</si>
  <si>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</si>
  <si>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</si>
  <si>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на 2009г.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</si>
  <si>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</si>
  <si>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</si>
  <si>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</si>
  <si>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на 01.04.2009г</t>
  </si>
  <si>
    <t xml:space="preserve">                 ИСПОЛНЕНИЯ БЮДЖЕТА ГОРОДА ШУМЕРЛЯ  ПО СОСТОЯНИЮ НА 01.04.2009Г</t>
  </si>
  <si>
    <t>Поступило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</si>
</sst>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</numFmts>
  <fonts count="2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7" xfId="0" applyFont="1" applyBorder="1" applyAlignment="1">
      <alignment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2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69" fontId="19" fillId="0" borderId="0" xfId="0" applyNumberFormat="1" applyFont="1" applyAlignment="1" applyProtection="1">
      <alignment horizontal="right"/>
      <protection/>
    </xf>
    <xf numFmtId="169" fontId="25" fillId="0" borderId="0" xfId="0" applyNumberFormat="1" applyFont="1" applyAlignment="1" applyProtection="1">
      <alignment horizontal="right"/>
      <protection/>
    </xf>
    <xf numFmtId="0" fontId="25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workbookViewId="0" topLeftCell="A1">
      <selection activeCell="C5" sqref="C5"/>
    </sheetView>
  </sheetViews>
  <sheetFormatPr defaultColWidth="9.00390625" defaultRowHeight="12.75"/>
  <cols>
    <col min="1" max="1" width="60.125" style="3" customWidth="1"/>
    <col min="2" max="2" width="16.625" style="1" customWidth="1"/>
    <col min="3" max="3" width="16.25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58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59</v>
      </c>
      <c r="D5" s="57" t="s">
        <v>5</v>
      </c>
    </row>
    <row r="6" spans="1:4" ht="12.75">
      <c r="A6" s="58" t="s">
        <v>6</v>
      </c>
      <c r="B6" s="59" t="s">
        <v>53</v>
      </c>
      <c r="C6" s="60" t="s">
        <v>57</v>
      </c>
      <c r="D6" s="61" t="s">
        <v>7</v>
      </c>
    </row>
    <row r="7" spans="1:4" ht="12.75">
      <c r="A7" s="58" t="s">
        <v>8</v>
      </c>
      <c r="B7" s="59"/>
      <c r="C7" s="62"/>
      <c r="D7" s="61" t="s">
        <v>9</v>
      </c>
    </row>
    <row r="8" spans="1:4" ht="12.75">
      <c r="A8" s="63"/>
      <c r="B8" s="64"/>
      <c r="C8" s="65"/>
      <c r="D8" s="66"/>
    </row>
    <row r="9" spans="1:4" ht="12.75">
      <c r="A9" s="67"/>
      <c r="B9" s="68"/>
      <c r="C9" s="68"/>
      <c r="D9" s="68"/>
    </row>
    <row r="10" spans="1:4" ht="15">
      <c r="A10" s="69" t="s">
        <v>10</v>
      </c>
      <c r="B10" s="70">
        <f>+B11+B13+B16+B19+B21</f>
        <v>88693.3</v>
      </c>
      <c r="C10" s="70">
        <f>+C11+C13+C16+C19+C21</f>
        <v>21246.8</v>
      </c>
      <c r="D10" s="70">
        <f>(C10/B10)*100</f>
        <v>23.955360776969624</v>
      </c>
    </row>
    <row r="11" spans="1:4" ht="14.25">
      <c r="A11" s="72" t="s">
        <v>11</v>
      </c>
      <c r="B11" s="73">
        <f>(+B12)</f>
        <v>54737.3</v>
      </c>
      <c r="C11" s="73">
        <f>(+C12)</f>
        <v>13570</v>
      </c>
      <c r="D11" s="71">
        <f aca="true" t="shared" si="0" ref="D11:D44">(C11/B11)*100</f>
        <v>24.791138766435317</v>
      </c>
    </row>
    <row r="12" spans="1:4" ht="14.25">
      <c r="A12" s="72" t="s">
        <v>12</v>
      </c>
      <c r="B12" s="73">
        <v>54737.3</v>
      </c>
      <c r="C12" s="73">
        <v>13570</v>
      </c>
      <c r="D12" s="71">
        <f t="shared" si="0"/>
        <v>24.791138766435317</v>
      </c>
    </row>
    <row r="13" spans="1:4" s="6" customFormat="1" ht="15">
      <c r="A13" s="72" t="s">
        <v>13</v>
      </c>
      <c r="B13" s="73">
        <v>18800</v>
      </c>
      <c r="C13" s="73">
        <f>+C15</f>
        <v>3875.1</v>
      </c>
      <c r="D13" s="71">
        <f t="shared" si="0"/>
        <v>20.61223404255319</v>
      </c>
    </row>
    <row r="14" spans="1:4" ht="14.25">
      <c r="A14" s="72" t="s">
        <v>14</v>
      </c>
      <c r="B14" s="75"/>
      <c r="C14" s="75"/>
      <c r="D14" s="71"/>
    </row>
    <row r="15" spans="1:4" ht="14.25">
      <c r="A15" s="72" t="s">
        <v>15</v>
      </c>
      <c r="B15" s="73">
        <v>18800</v>
      </c>
      <c r="C15" s="73">
        <v>3875.1</v>
      </c>
      <c r="D15" s="71">
        <f t="shared" si="0"/>
        <v>20.61223404255319</v>
      </c>
    </row>
    <row r="16" spans="1:4" ht="14.25">
      <c r="A16" s="72" t="s">
        <v>45</v>
      </c>
      <c r="B16" s="73">
        <f>+B17+B18</f>
        <v>13020</v>
      </c>
      <c r="C16" s="73">
        <f>+C17+C18</f>
        <v>3202.2</v>
      </c>
      <c r="D16" s="71">
        <f>(C16/B16)*100</f>
        <v>24.594470046082947</v>
      </c>
    </row>
    <row r="17" spans="1:4" ht="14.25">
      <c r="A17" s="72" t="s">
        <v>46</v>
      </c>
      <c r="B17" s="73">
        <v>1300</v>
      </c>
      <c r="C17" s="73">
        <v>117.6</v>
      </c>
      <c r="D17" s="71">
        <f>(C17/B17)*100</f>
        <v>9.046153846153846</v>
      </c>
    </row>
    <row r="18" spans="1:4" ht="14.25">
      <c r="A18" s="72" t="s">
        <v>52</v>
      </c>
      <c r="B18" s="73">
        <v>11720</v>
      </c>
      <c r="C18" s="73">
        <v>3084.6</v>
      </c>
      <c r="D18" s="71">
        <f>(C18/B18)*100</f>
        <v>26.319112627986346</v>
      </c>
    </row>
    <row r="19" spans="1:4" ht="14.25">
      <c r="A19" s="72" t="s">
        <v>16</v>
      </c>
      <c r="B19" s="73">
        <v>2100</v>
      </c>
      <c r="C19" s="73">
        <v>505.7</v>
      </c>
      <c r="D19" s="71">
        <f t="shared" si="0"/>
        <v>24.080952380952382</v>
      </c>
    </row>
    <row r="20" spans="1:4" ht="14.25">
      <c r="A20" s="72" t="s">
        <v>17</v>
      </c>
      <c r="B20" s="73"/>
      <c r="C20" s="74"/>
      <c r="D20" s="71"/>
    </row>
    <row r="21" spans="1:4" ht="14.25">
      <c r="A21" s="72" t="s">
        <v>18</v>
      </c>
      <c r="B21" s="74">
        <v>36</v>
      </c>
      <c r="C21" s="74">
        <v>93.8</v>
      </c>
      <c r="D21" s="71">
        <f t="shared" si="0"/>
        <v>260.55555555555554</v>
      </c>
    </row>
    <row r="22" spans="1:4" ht="15">
      <c r="A22" s="69" t="s">
        <v>19</v>
      </c>
      <c r="B22" s="70">
        <f>(B24+B29+B33+B34+B32)</f>
        <v>31155.2</v>
      </c>
      <c r="C22" s="70">
        <f>(C24+C29+C33+C34+C32)</f>
        <v>3007.7000000000003</v>
      </c>
      <c r="D22" s="70">
        <f t="shared" si="0"/>
        <v>9.653926150369763</v>
      </c>
    </row>
    <row r="23" spans="1:4" ht="14.25">
      <c r="A23" s="72" t="s">
        <v>47</v>
      </c>
      <c r="B23" s="73"/>
      <c r="C23" s="74"/>
      <c r="D23" s="71"/>
    </row>
    <row r="24" spans="1:4" ht="14.25">
      <c r="A24" s="72" t="s">
        <v>48</v>
      </c>
      <c r="B24" s="73">
        <f>+B26+B27+B28</f>
        <v>8520.2</v>
      </c>
      <c r="C24" s="73">
        <f>+C26+C27+C28</f>
        <v>1942.7</v>
      </c>
      <c r="D24" s="71">
        <f t="shared" si="0"/>
        <v>22.80110795521232</v>
      </c>
    </row>
    <row r="25" spans="1:4" ht="25.5" hidden="1">
      <c r="A25" s="92" t="s">
        <v>51</v>
      </c>
      <c r="B25" s="73"/>
      <c r="C25" s="73"/>
      <c r="D25" s="71" t="e">
        <f>(C25/B25)*100</f>
        <v>#DIV/0!</v>
      </c>
    </row>
    <row r="26" spans="1:4" ht="14.25">
      <c r="A26" s="72" t="s">
        <v>54</v>
      </c>
      <c r="B26" s="73">
        <v>5000</v>
      </c>
      <c r="C26" s="74">
        <v>926.7</v>
      </c>
      <c r="D26" s="71">
        <f t="shared" si="0"/>
        <v>18.534</v>
      </c>
    </row>
    <row r="27" spans="1:4" ht="14.25">
      <c r="A27" s="72" t="s">
        <v>55</v>
      </c>
      <c r="B27" s="73">
        <v>3520.2</v>
      </c>
      <c r="C27" s="74">
        <v>888.7</v>
      </c>
      <c r="D27" s="71">
        <f t="shared" si="0"/>
        <v>25.245724674734394</v>
      </c>
    </row>
    <row r="28" spans="1:4" ht="14.25">
      <c r="A28" s="72" t="s">
        <v>56</v>
      </c>
      <c r="B28" s="73"/>
      <c r="C28" s="74">
        <v>127.3</v>
      </c>
      <c r="D28" s="71"/>
    </row>
    <row r="29" spans="1:4" ht="14.25">
      <c r="A29" s="72" t="s">
        <v>20</v>
      </c>
      <c r="B29" s="73">
        <f>+B30</f>
        <v>1400</v>
      </c>
      <c r="C29" s="73">
        <f>+C30</f>
        <v>272.5</v>
      </c>
      <c r="D29" s="71">
        <f t="shared" si="0"/>
        <v>19.464285714285715</v>
      </c>
    </row>
    <row r="30" spans="1:4" ht="14.25">
      <c r="A30" s="72" t="s">
        <v>21</v>
      </c>
      <c r="B30" s="73">
        <v>1400</v>
      </c>
      <c r="C30" s="74">
        <v>272.5</v>
      </c>
      <c r="D30" s="71">
        <f t="shared" si="0"/>
        <v>19.464285714285715</v>
      </c>
    </row>
    <row r="31" spans="1:4" ht="14.25">
      <c r="A31" s="72" t="s">
        <v>22</v>
      </c>
      <c r="B31" s="73"/>
      <c r="C31" s="74"/>
      <c r="D31" s="71"/>
    </row>
    <row r="32" spans="1:4" ht="14.25">
      <c r="A32" s="72" t="s">
        <v>23</v>
      </c>
      <c r="B32" s="73">
        <v>17385</v>
      </c>
      <c r="C32" s="74">
        <v>25.4</v>
      </c>
      <c r="D32" s="71">
        <f t="shared" si="0"/>
        <v>0.1461029623238424</v>
      </c>
    </row>
    <row r="33" spans="1:4" ht="14.25">
      <c r="A33" s="72" t="s">
        <v>24</v>
      </c>
      <c r="B33" s="73">
        <v>3800</v>
      </c>
      <c r="C33" s="74">
        <v>761.3</v>
      </c>
      <c r="D33" s="71">
        <f t="shared" si="0"/>
        <v>20.03421052631579</v>
      </c>
    </row>
    <row r="34" spans="1:4" ht="14.25">
      <c r="A34" s="72" t="s">
        <v>25</v>
      </c>
      <c r="B34" s="73">
        <v>50</v>
      </c>
      <c r="C34" s="74">
        <v>5.8</v>
      </c>
      <c r="D34" s="71">
        <f>(C34/B34)*100</f>
        <v>11.6</v>
      </c>
    </row>
    <row r="35" spans="1:4" ht="15">
      <c r="A35" s="76" t="s">
        <v>26</v>
      </c>
      <c r="B35" s="75"/>
      <c r="C35" s="74"/>
      <c r="D35" s="71"/>
    </row>
    <row r="36" spans="1:4" ht="15">
      <c r="A36" s="76" t="s">
        <v>27</v>
      </c>
      <c r="B36" s="70">
        <f>+B37+B38</f>
        <v>203604.6</v>
      </c>
      <c r="C36" s="70">
        <f>+C37+C38</f>
        <v>35666.1</v>
      </c>
      <c r="D36" s="70">
        <f t="shared" si="0"/>
        <v>17.517335070032797</v>
      </c>
    </row>
    <row r="37" spans="1:4" ht="14.25">
      <c r="A37" s="77" t="s">
        <v>28</v>
      </c>
      <c r="B37" s="73">
        <v>86927</v>
      </c>
      <c r="C37" s="74">
        <v>20514.8</v>
      </c>
      <c r="D37" s="71">
        <f t="shared" si="0"/>
        <v>23.600032210935613</v>
      </c>
    </row>
    <row r="38" spans="1:4" ht="14.25">
      <c r="A38" s="77" t="s">
        <v>29</v>
      </c>
      <c r="B38" s="73">
        <v>116677.6</v>
      </c>
      <c r="C38" s="74">
        <v>15151.3</v>
      </c>
      <c r="D38" s="71">
        <f t="shared" si="0"/>
        <v>12.985611634109716</v>
      </c>
    </row>
    <row r="39" spans="1:4" ht="15">
      <c r="A39" s="78" t="s">
        <v>30</v>
      </c>
      <c r="B39" s="73"/>
      <c r="C39" s="74"/>
      <c r="D39" s="71"/>
    </row>
    <row r="40" spans="1:4" ht="15">
      <c r="A40" s="78" t="s">
        <v>31</v>
      </c>
      <c r="B40" s="70">
        <v>25063.4</v>
      </c>
      <c r="C40" s="79">
        <v>4368.4</v>
      </c>
      <c r="D40" s="70">
        <f t="shared" si="0"/>
        <v>17.42939904402435</v>
      </c>
    </row>
    <row r="41" spans="1:4" ht="14.25">
      <c r="A41" s="80"/>
      <c r="B41" s="73"/>
      <c r="C41" s="74"/>
      <c r="D41" s="71"/>
    </row>
    <row r="42" spans="1:4" ht="15">
      <c r="A42" s="78" t="s">
        <v>32</v>
      </c>
      <c r="B42" s="70">
        <f>(B10+B36+B40+B22)</f>
        <v>348516.50000000006</v>
      </c>
      <c r="C42" s="79">
        <f>(C10+C36+C40+C22)</f>
        <v>64288.99999999999</v>
      </c>
      <c r="D42" s="70">
        <f t="shared" si="0"/>
        <v>18.446472405180238</v>
      </c>
    </row>
    <row r="43" spans="1:4" ht="14.25">
      <c r="A43" s="77" t="s">
        <v>33</v>
      </c>
      <c r="B43" s="73">
        <f>B40+B10+B22</f>
        <v>144911.90000000002</v>
      </c>
      <c r="C43" s="73">
        <f>C40+C10+C22</f>
        <v>28622.899999999998</v>
      </c>
      <c r="D43" s="71">
        <f t="shared" si="0"/>
        <v>19.751932035947352</v>
      </c>
    </row>
    <row r="44" spans="1:4" ht="14.25">
      <c r="A44" s="77" t="s">
        <v>49</v>
      </c>
      <c r="B44" s="81">
        <f>+B43-B40</f>
        <v>119848.50000000003</v>
      </c>
      <c r="C44" s="81">
        <f>+C43-C40</f>
        <v>24254.5</v>
      </c>
      <c r="D44" s="71">
        <f t="shared" si="0"/>
        <v>20.237633345431934</v>
      </c>
    </row>
    <row r="45" spans="1:4" ht="12.75">
      <c r="A45" s="49"/>
      <c r="B45" s="49"/>
      <c r="C45" s="49"/>
      <c r="D45" s="73"/>
    </row>
    <row r="46" spans="1:4" ht="12.75">
      <c r="A46" s="54"/>
      <c r="B46" s="55" t="s">
        <v>3</v>
      </c>
      <c r="C46" s="56" t="s">
        <v>4</v>
      </c>
      <c r="D46" s="57" t="s">
        <v>5</v>
      </c>
    </row>
    <row r="47" spans="1:4" ht="12.75">
      <c r="A47" s="58" t="s">
        <v>6</v>
      </c>
      <c r="B47" s="59" t="s">
        <v>53</v>
      </c>
      <c r="C47" s="60" t="s">
        <v>57</v>
      </c>
      <c r="D47" s="61" t="s">
        <v>7</v>
      </c>
    </row>
    <row r="48" spans="1:4" ht="12.75">
      <c r="A48" s="58" t="s">
        <v>8</v>
      </c>
      <c r="B48" s="59"/>
      <c r="C48" s="62"/>
      <c r="D48" s="61" t="s">
        <v>9</v>
      </c>
    </row>
    <row r="49" spans="1:4" ht="12.75">
      <c r="A49" s="63"/>
      <c r="B49" s="64"/>
      <c r="C49" s="65"/>
      <c r="D49" s="66"/>
    </row>
    <row r="50" spans="1:4" ht="15.75">
      <c r="A50" s="82" t="s">
        <v>34</v>
      </c>
      <c r="B50" s="67"/>
      <c r="C50" s="72"/>
      <c r="D50" s="72"/>
    </row>
    <row r="51" spans="1:5" ht="12.75">
      <c r="A51" s="93" t="s">
        <v>35</v>
      </c>
      <c r="B51" s="83">
        <v>22721.9</v>
      </c>
      <c r="C51" s="83">
        <v>3969.7</v>
      </c>
      <c r="D51" s="96">
        <f aca="true" t="shared" si="1" ref="D51:D61">(C51/B51)*100</f>
        <v>17.47081009950752</v>
      </c>
      <c r="E51" s="95"/>
    </row>
    <row r="52" spans="1:5" ht="15.75" customHeight="1">
      <c r="A52" s="93" t="s">
        <v>36</v>
      </c>
      <c r="B52" s="84">
        <v>1565.7</v>
      </c>
      <c r="C52" s="84">
        <v>159.1</v>
      </c>
      <c r="D52" s="96">
        <f t="shared" si="1"/>
        <v>10.161589065593663</v>
      </c>
      <c r="E52" s="95"/>
    </row>
    <row r="53" spans="1:5" ht="12.75">
      <c r="A53" s="93" t="s">
        <v>37</v>
      </c>
      <c r="B53" s="84">
        <v>5754.2</v>
      </c>
      <c r="C53" s="84">
        <v>113.7</v>
      </c>
      <c r="D53" s="96">
        <f t="shared" si="1"/>
        <v>1.9759480031976644</v>
      </c>
      <c r="E53" s="95"/>
    </row>
    <row r="54" spans="1:5" ht="12.75">
      <c r="A54" s="93" t="s">
        <v>38</v>
      </c>
      <c r="B54" s="84">
        <v>67101.1</v>
      </c>
      <c r="C54" s="84">
        <v>6171.4</v>
      </c>
      <c r="D54" s="96">
        <f t="shared" si="1"/>
        <v>9.197166663437708</v>
      </c>
      <c r="E54" s="95"/>
    </row>
    <row r="55" spans="1:5" ht="12.75">
      <c r="A55" s="93" t="s">
        <v>50</v>
      </c>
      <c r="B55" s="84">
        <v>460</v>
      </c>
      <c r="C55" s="84"/>
      <c r="D55" s="96">
        <f t="shared" si="1"/>
        <v>0</v>
      </c>
      <c r="E55" s="95"/>
    </row>
    <row r="56" spans="1:5" ht="12.75">
      <c r="A56" s="93" t="s">
        <v>39</v>
      </c>
      <c r="B56" s="84">
        <v>152383.8</v>
      </c>
      <c r="C56" s="84">
        <v>27344.3</v>
      </c>
      <c r="D56" s="96">
        <f t="shared" si="1"/>
        <v>17.944361539743728</v>
      </c>
      <c r="E56" s="95"/>
    </row>
    <row r="57" spans="1:5" ht="12.75">
      <c r="A57" s="93" t="s">
        <v>40</v>
      </c>
      <c r="B57" s="84">
        <v>13053.1</v>
      </c>
      <c r="C57" s="84">
        <v>2427.2</v>
      </c>
      <c r="D57" s="96">
        <f t="shared" si="1"/>
        <v>18.59481655698646</v>
      </c>
      <c r="E57" s="95"/>
    </row>
    <row r="58" spans="1:5" ht="12.75">
      <c r="A58" s="93" t="s">
        <v>41</v>
      </c>
      <c r="B58" s="84">
        <v>71056.6</v>
      </c>
      <c r="C58" s="84">
        <v>14249.1</v>
      </c>
      <c r="D58" s="96">
        <f t="shared" si="1"/>
        <v>20.053168882271315</v>
      </c>
      <c r="E58" s="95"/>
    </row>
    <row r="59" spans="1:5" ht="12.75">
      <c r="A59" s="93" t="s">
        <v>42</v>
      </c>
      <c r="B59" s="84">
        <v>26408.7</v>
      </c>
      <c r="C59" s="84">
        <v>1539.3</v>
      </c>
      <c r="D59" s="96">
        <f t="shared" si="1"/>
        <v>5.8287609764963815</v>
      </c>
      <c r="E59" s="95"/>
    </row>
    <row r="60" spans="1:5" ht="12.75">
      <c r="A60" s="93"/>
      <c r="B60" s="84"/>
      <c r="C60" s="84"/>
      <c r="D60" s="96"/>
      <c r="E60" s="95"/>
    </row>
    <row r="61" spans="1:5" ht="15">
      <c r="A61" s="85" t="s">
        <v>43</v>
      </c>
      <c r="B61" s="86">
        <f>SUM(B51:B60)</f>
        <v>360505.10000000003</v>
      </c>
      <c r="C61" s="86">
        <f>SUM(C51:C60)</f>
        <v>55973.799999999996</v>
      </c>
      <c r="D61" s="97">
        <f t="shared" si="1"/>
        <v>15.52649324517184</v>
      </c>
      <c r="E61" s="95"/>
    </row>
    <row r="62" spans="1:4" ht="12.75">
      <c r="A62" s="98"/>
      <c r="B62" s="98"/>
      <c r="C62" s="87"/>
      <c r="D62" s="73"/>
    </row>
    <row r="63" spans="1:4" ht="15">
      <c r="A63" s="94" t="s">
        <v>44</v>
      </c>
      <c r="B63" s="89">
        <f>+B42-B61</f>
        <v>-11988.599999999977</v>
      </c>
      <c r="C63" s="89">
        <f>+C42-C61</f>
        <v>8315.199999999997</v>
      </c>
      <c r="D63" s="70"/>
    </row>
    <row r="64" spans="1:4" ht="12.75">
      <c r="A64" s="88"/>
      <c r="B64" s="89"/>
      <c r="C64" s="89"/>
      <c r="D64" s="89"/>
    </row>
    <row r="65" spans="1:4" ht="12.75">
      <c r="A65" s="90"/>
      <c r="B65" s="90"/>
      <c r="C65" s="87"/>
      <c r="D65" s="91"/>
    </row>
    <row r="66" spans="1:4" ht="12.75">
      <c r="A66" s="49"/>
      <c r="B66" s="49"/>
      <c r="C66" s="49"/>
      <c r="D66" s="91"/>
    </row>
    <row r="67" spans="1:4" ht="12.75">
      <c r="A67" s="49"/>
      <c r="B67" s="49"/>
      <c r="C67" s="49"/>
      <c r="D67" s="91"/>
    </row>
    <row r="68" spans="1:4" ht="12.75">
      <c r="A68" s="90"/>
      <c r="B68" s="90"/>
      <c r="C68" s="87"/>
      <c r="D68" s="91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1">
    <mergeCell ref="A62:B6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9"/>
      <c r="B4" s="99"/>
      <c r="C4" s="99"/>
      <c r="D4" s="99"/>
      <c r="E4" s="99"/>
      <c r="F4" s="99"/>
      <c r="G4" s="99"/>
    </row>
    <row r="5" spans="1:9" ht="15">
      <c r="A5" s="100"/>
      <c r="B5" s="100"/>
      <c r="C5" s="100"/>
      <c r="D5" s="100"/>
      <c r="E5" s="100"/>
      <c r="F5" s="100"/>
      <c r="G5" s="100"/>
      <c r="I5" s="5"/>
    </row>
    <row r="6" spans="4:6" ht="15">
      <c r="D6" s="100"/>
      <c r="E6" s="100"/>
      <c r="F6" s="100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3"/>
      <c r="B55" s="103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2"/>
      <c r="B64" s="102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2009-04-07T09:56:53Z</cp:lastPrinted>
  <dcterms:created xsi:type="dcterms:W3CDTF">2002-08-21T11:19:18Z</dcterms:created>
  <dcterms:modified xsi:type="dcterms:W3CDTF">2009-04-08T12:14:31Z</dcterms:modified>
  <cp:category/>
  <cp:version/>
  <cp:contentType/>
  <cp:contentStatus/>
</cp:coreProperties>
</file>