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<sst xmlns="http://schemas.openxmlformats.org/spreadsheetml/2006/main" count="77" uniqueCount="65">
  <si>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</si>
  <si>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</si>
  <si>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</si>
  <si>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</si>
  <si>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</si>
  <si>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</si>
  <si>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</si>
  <si>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</si>
  <si>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</si>
  <si>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</si>
  <si>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</si>
  <si>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</si>
  <si>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</si>
  <si>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</si>
  <si>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</si>
  <si>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</si>
  <si>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</si>
  <si>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</si>
  <si>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</si>
  <si>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</si>
  <si>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</si>
  <si>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</si>
  <si>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</si>
  <si>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</si>
  <si>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</si>
  <si>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</si>
  <si>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</si>
  <si>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</si>
  <si>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</si>
  <si>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</si>
  <si>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</si>
  <si>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</si>
  <si>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</si>
  <si>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</si>
  <si>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</si>
  <si>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</si>
  <si>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</si>
  <si>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</si>
  <si>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</si>
  <si>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</si>
  <si>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</si>
  <si>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</si>
  <si>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</si>
  <si>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</si>
  <si>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</si>
  <si>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</si>
  <si>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</si>
  <si>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</si>
  <si>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</si>
  <si>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</si>
  <si>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</si>
  <si>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</si>
  <si>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</si>
  <si>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</si>
  <si>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</si>
  <si>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</si>
  <si>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</si>
  <si>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</si>
  <si>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</si>
  <si>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</si>
  <si>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</si>
  <si>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на 01.04.2009г</t>
  </si>
  <si>
    <t>ПО СОСТОЯНИЮ НА 01.04.2009Г. В СРАВНЕНИИ С СООТВЕТСТВУЮЩИМ ПЕРИОДОМ ПРОШЛОГО ГОДА</t>
  </si>
  <si>
    <t>на 01.04.2008г</t>
  </si>
  <si>
    <t>Поступило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</si>
</sst>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167" fontId="17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8" t="s">
        <v>54</v>
      </c>
      <c r="B1" s="98"/>
      <c r="C1" s="98"/>
      <c r="D1" s="98"/>
      <c r="E1" s="98"/>
    </row>
    <row r="2" spans="1:5" ht="12.75">
      <c r="A2" s="98" t="s">
        <v>62</v>
      </c>
      <c r="B2" s="98"/>
      <c r="C2" s="98"/>
      <c r="D2" s="98"/>
      <c r="E2" s="98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64</v>
      </c>
      <c r="C5" s="51" t="s">
        <v>64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63</v>
      </c>
      <c r="C6" s="55" t="s">
        <v>61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2"/>
      <c r="D8" s="63"/>
      <c r="E8" s="64"/>
    </row>
    <row r="9" spans="1:5" ht="12.75">
      <c r="A9" s="65"/>
      <c r="B9" s="66"/>
      <c r="C9" s="66"/>
      <c r="D9" s="66"/>
      <c r="E9" s="66"/>
    </row>
    <row r="10" spans="1:5" ht="15">
      <c r="A10" s="67" t="s">
        <v>11</v>
      </c>
      <c r="B10" s="68">
        <f>+B11+B13+B16+B19+B21</f>
        <v>19083.300000000003</v>
      </c>
      <c r="C10" s="68">
        <f>+C11+C13+C16+C19+C21</f>
        <v>21246.8</v>
      </c>
      <c r="D10" s="68">
        <f>(C10/B10)*100</f>
        <v>111.33713770679073</v>
      </c>
      <c r="E10" s="96">
        <f>+C10-B10</f>
        <v>2163.4999999999964</v>
      </c>
    </row>
    <row r="11" spans="1:5" ht="14.25">
      <c r="A11" s="71" t="s">
        <v>12</v>
      </c>
      <c r="B11" s="72">
        <f>(+B12)</f>
        <v>12197</v>
      </c>
      <c r="C11" s="72">
        <f>(+C12)</f>
        <v>13570</v>
      </c>
      <c r="D11" s="69">
        <f aca="true" t="shared" si="0" ref="D11:D44">(C11/B11)*100</f>
        <v>111.25686644256785</v>
      </c>
      <c r="E11" s="70">
        <f aca="true" t="shared" si="1" ref="E11:E44">+C11-B11</f>
        <v>1373</v>
      </c>
    </row>
    <row r="12" spans="1:5" ht="14.25">
      <c r="A12" s="71" t="s">
        <v>13</v>
      </c>
      <c r="B12" s="72">
        <v>12197</v>
      </c>
      <c r="C12" s="72">
        <v>13570</v>
      </c>
      <c r="D12" s="69">
        <f t="shared" si="0"/>
        <v>111.25686644256785</v>
      </c>
      <c r="E12" s="70">
        <f t="shared" si="1"/>
        <v>1373</v>
      </c>
    </row>
    <row r="13" spans="1:5" s="6" customFormat="1" ht="15">
      <c r="A13" s="71" t="s">
        <v>14</v>
      </c>
      <c r="B13" s="72">
        <f>+B15</f>
        <v>3560.9</v>
      </c>
      <c r="C13" s="72">
        <f>+C15</f>
        <v>3875.1</v>
      </c>
      <c r="D13" s="69">
        <f t="shared" si="0"/>
        <v>108.82361200820017</v>
      </c>
      <c r="E13" s="70">
        <f t="shared" si="1"/>
        <v>314.1999999999998</v>
      </c>
    </row>
    <row r="14" spans="1:5" ht="14.25">
      <c r="A14" s="71" t="s">
        <v>15</v>
      </c>
      <c r="B14" s="74"/>
      <c r="C14" s="74"/>
      <c r="D14" s="69"/>
      <c r="E14" s="70"/>
    </row>
    <row r="15" spans="1:5" ht="14.25">
      <c r="A15" s="71" t="s">
        <v>16</v>
      </c>
      <c r="B15" s="72">
        <v>3560.9</v>
      </c>
      <c r="C15" s="72">
        <v>3875.1</v>
      </c>
      <c r="D15" s="69">
        <f t="shared" si="0"/>
        <v>108.82361200820017</v>
      </c>
      <c r="E15" s="70">
        <f t="shared" si="1"/>
        <v>314.1999999999998</v>
      </c>
    </row>
    <row r="16" spans="1:5" ht="14.25">
      <c r="A16" s="71" t="s">
        <v>46</v>
      </c>
      <c r="B16" s="72">
        <f>+B17+B18</f>
        <v>2837.5</v>
      </c>
      <c r="C16" s="72">
        <f>+C17+C18</f>
        <v>3202.2</v>
      </c>
      <c r="D16" s="69">
        <f>(C16/B16)*100</f>
        <v>112.85286343612336</v>
      </c>
      <c r="E16" s="70">
        <f>+C16-B16</f>
        <v>364.6999999999998</v>
      </c>
    </row>
    <row r="17" spans="1:5" ht="14.25">
      <c r="A17" s="71" t="s">
        <v>47</v>
      </c>
      <c r="B17" s="72">
        <v>90.9</v>
      </c>
      <c r="C17" s="72">
        <v>117.6</v>
      </c>
      <c r="D17" s="69">
        <f>(C17/B17)*100</f>
        <v>129.37293729372936</v>
      </c>
      <c r="E17" s="70">
        <f>+C17-B17</f>
        <v>26.69999999999999</v>
      </c>
    </row>
    <row r="18" spans="1:5" ht="14.25">
      <c r="A18" s="71" t="s">
        <v>55</v>
      </c>
      <c r="B18" s="72">
        <v>2746.6</v>
      </c>
      <c r="C18" s="72">
        <v>3084.6</v>
      </c>
      <c r="D18" s="69">
        <f>(C18/B18)*100</f>
        <v>112.30612393504697</v>
      </c>
      <c r="E18" s="70">
        <f>+C18-B18</f>
        <v>338</v>
      </c>
    </row>
    <row r="19" spans="1:5" ht="14.25">
      <c r="A19" s="71" t="s">
        <v>17</v>
      </c>
      <c r="B19" s="72">
        <v>475.7</v>
      </c>
      <c r="C19" s="72">
        <v>505.7</v>
      </c>
      <c r="D19" s="69">
        <f t="shared" si="0"/>
        <v>106.30649569056128</v>
      </c>
      <c r="E19" s="70">
        <f t="shared" si="1"/>
        <v>30</v>
      </c>
    </row>
    <row r="20" spans="1:5" ht="14.25">
      <c r="A20" s="71" t="s">
        <v>18</v>
      </c>
      <c r="B20" s="72"/>
      <c r="C20" s="73"/>
      <c r="D20" s="69"/>
      <c r="E20" s="70"/>
    </row>
    <row r="21" spans="1:5" ht="14.25">
      <c r="A21" s="71" t="s">
        <v>19</v>
      </c>
      <c r="B21" s="73">
        <v>12.2</v>
      </c>
      <c r="C21" s="73">
        <v>93.8</v>
      </c>
      <c r="D21" s="69">
        <f t="shared" si="0"/>
        <v>768.8524590163935</v>
      </c>
      <c r="E21" s="70">
        <f t="shared" si="1"/>
        <v>81.6</v>
      </c>
    </row>
    <row r="22" spans="1:5" ht="15">
      <c r="A22" s="67" t="s">
        <v>20</v>
      </c>
      <c r="B22" s="68">
        <f>(B24+B29+B33+B34+B32)</f>
        <v>3232.8999999999996</v>
      </c>
      <c r="C22" s="68">
        <f>(C24+C29+C33+C34+C32)</f>
        <v>3007.7000000000003</v>
      </c>
      <c r="D22" s="69">
        <f t="shared" si="0"/>
        <v>93.03411797457393</v>
      </c>
      <c r="E22" s="96">
        <f t="shared" si="1"/>
        <v>-225.19999999999936</v>
      </c>
    </row>
    <row r="23" spans="1:5" ht="14.25">
      <c r="A23" s="71" t="s">
        <v>48</v>
      </c>
      <c r="B23" s="72"/>
      <c r="C23" s="73"/>
      <c r="D23" s="69"/>
      <c r="E23" s="70"/>
    </row>
    <row r="24" spans="1:5" ht="14.25">
      <c r="A24" s="71" t="s">
        <v>49</v>
      </c>
      <c r="B24" s="72">
        <f>+B25+B26+B27</f>
        <v>1697.1999999999998</v>
      </c>
      <c r="C24" s="72">
        <f>+C26+C27+C28</f>
        <v>1942.7</v>
      </c>
      <c r="D24" s="69">
        <f t="shared" si="0"/>
        <v>114.46500117841151</v>
      </c>
      <c r="E24" s="70">
        <f t="shared" si="1"/>
        <v>245.50000000000023</v>
      </c>
    </row>
    <row r="25" spans="1:5" ht="25.5">
      <c r="A25" s="93" t="s">
        <v>56</v>
      </c>
      <c r="B25" s="72">
        <v>49.8</v>
      </c>
      <c r="C25" s="72"/>
      <c r="D25" s="69">
        <f t="shared" si="0"/>
        <v>0</v>
      </c>
      <c r="E25" s="70">
        <f>+C25-B25</f>
        <v>-49.8</v>
      </c>
    </row>
    <row r="26" spans="1:5" ht="14.25">
      <c r="A26" s="71" t="s">
        <v>58</v>
      </c>
      <c r="B26" s="72">
        <v>698.5</v>
      </c>
      <c r="C26" s="73">
        <v>926.7</v>
      </c>
      <c r="D26" s="69">
        <f t="shared" si="0"/>
        <v>132.67000715819614</v>
      </c>
      <c r="E26" s="70">
        <f t="shared" si="1"/>
        <v>228.20000000000005</v>
      </c>
    </row>
    <row r="27" spans="1:5" ht="14.25">
      <c r="A27" s="71" t="s">
        <v>57</v>
      </c>
      <c r="B27" s="72">
        <v>948.9</v>
      </c>
      <c r="C27" s="73">
        <v>888.7</v>
      </c>
      <c r="D27" s="69">
        <f t="shared" si="0"/>
        <v>93.65581199283382</v>
      </c>
      <c r="E27" s="70">
        <f t="shared" si="1"/>
        <v>-60.19999999999993</v>
      </c>
    </row>
    <row r="28" spans="1:5" ht="14.25">
      <c r="A28" s="71" t="s">
        <v>59</v>
      </c>
      <c r="B28" s="72"/>
      <c r="C28" s="73">
        <v>127.3</v>
      </c>
      <c r="D28" s="69"/>
      <c r="E28" s="70"/>
    </row>
    <row r="29" spans="1:5" ht="14.25">
      <c r="A29" s="71" t="s">
        <v>21</v>
      </c>
      <c r="B29" s="72">
        <f>+B30</f>
        <v>351.7</v>
      </c>
      <c r="C29" s="72">
        <f>+C30</f>
        <v>272.5</v>
      </c>
      <c r="D29" s="69">
        <f t="shared" si="0"/>
        <v>77.4808075063975</v>
      </c>
      <c r="E29" s="70">
        <f t="shared" si="1"/>
        <v>-79.19999999999999</v>
      </c>
    </row>
    <row r="30" spans="1:5" ht="14.25">
      <c r="A30" s="71" t="s">
        <v>22</v>
      </c>
      <c r="B30" s="72">
        <v>351.7</v>
      </c>
      <c r="C30" s="73">
        <v>272.5</v>
      </c>
      <c r="D30" s="69">
        <f t="shared" si="0"/>
        <v>77.4808075063975</v>
      </c>
      <c r="E30" s="70">
        <f t="shared" si="1"/>
        <v>-79.19999999999999</v>
      </c>
    </row>
    <row r="31" spans="1:5" ht="14.25">
      <c r="A31" s="71" t="s">
        <v>23</v>
      </c>
      <c r="B31" s="72"/>
      <c r="C31" s="73"/>
      <c r="D31" s="69"/>
      <c r="E31" s="70"/>
    </row>
    <row r="32" spans="1:5" ht="14.25">
      <c r="A32" s="71" t="s">
        <v>24</v>
      </c>
      <c r="B32" s="72">
        <v>350.6</v>
      </c>
      <c r="C32" s="73">
        <v>25.4</v>
      </c>
      <c r="D32" s="69"/>
      <c r="E32" s="70">
        <f t="shared" si="1"/>
        <v>-325.20000000000005</v>
      </c>
    </row>
    <row r="33" spans="1:5" ht="14.25">
      <c r="A33" s="71" t="s">
        <v>25</v>
      </c>
      <c r="B33" s="72">
        <v>783.1</v>
      </c>
      <c r="C33" s="73">
        <v>761.3</v>
      </c>
      <c r="D33" s="69">
        <f t="shared" si="0"/>
        <v>97.21619205720852</v>
      </c>
      <c r="E33" s="70">
        <f t="shared" si="1"/>
        <v>-21.800000000000068</v>
      </c>
    </row>
    <row r="34" spans="1:5" ht="14.25">
      <c r="A34" s="71" t="s">
        <v>26</v>
      </c>
      <c r="B34" s="72">
        <v>50.3</v>
      </c>
      <c r="C34" s="73">
        <v>5.8</v>
      </c>
      <c r="D34" s="69">
        <f>(C34/B34)*100</f>
        <v>11.530815109343937</v>
      </c>
      <c r="E34" s="70">
        <f>+C34-B34</f>
        <v>-44.5</v>
      </c>
    </row>
    <row r="35" spans="1:5" ht="15">
      <c r="A35" s="75" t="s">
        <v>27</v>
      </c>
      <c r="B35" s="74"/>
      <c r="C35" s="73"/>
      <c r="D35" s="69"/>
      <c r="E35" s="70"/>
    </row>
    <row r="36" spans="1:5" ht="15">
      <c r="A36" s="75" t="s">
        <v>28</v>
      </c>
      <c r="B36" s="68">
        <f>+B37+B38</f>
        <v>32318.5</v>
      </c>
      <c r="C36" s="68">
        <f>+C37+C38</f>
        <v>35666.1</v>
      </c>
      <c r="D36" s="68">
        <f t="shared" si="0"/>
        <v>110.35815399848383</v>
      </c>
      <c r="E36" s="96">
        <f t="shared" si="1"/>
        <v>3347.5999999999985</v>
      </c>
    </row>
    <row r="37" spans="1:5" ht="14.25">
      <c r="A37" s="76" t="s">
        <v>29</v>
      </c>
      <c r="B37" s="72">
        <v>18183.4</v>
      </c>
      <c r="C37" s="73">
        <v>20514.8</v>
      </c>
      <c r="D37" s="69">
        <f t="shared" si="0"/>
        <v>112.82158452214657</v>
      </c>
      <c r="E37" s="70">
        <f t="shared" si="1"/>
        <v>2331.399999999998</v>
      </c>
    </row>
    <row r="38" spans="1:5" ht="14.25">
      <c r="A38" s="76" t="s">
        <v>60</v>
      </c>
      <c r="B38" s="72">
        <v>14135.1</v>
      </c>
      <c r="C38" s="73">
        <v>15151.3</v>
      </c>
      <c r="D38" s="69">
        <f>(C38/B38)*100</f>
        <v>107.18919569016137</v>
      </c>
      <c r="E38" s="70">
        <f>+C38-B38</f>
        <v>1016.1999999999989</v>
      </c>
    </row>
    <row r="39" spans="1:5" ht="15">
      <c r="A39" s="77" t="s">
        <v>30</v>
      </c>
      <c r="B39" s="72"/>
      <c r="C39" s="73"/>
      <c r="D39" s="69"/>
      <c r="E39" s="70"/>
    </row>
    <row r="40" spans="1:5" ht="15">
      <c r="A40" s="77" t="s">
        <v>31</v>
      </c>
      <c r="B40" s="68">
        <v>3450</v>
      </c>
      <c r="C40" s="78">
        <v>4368.4</v>
      </c>
      <c r="D40" s="68">
        <f t="shared" si="0"/>
        <v>126.62028985507246</v>
      </c>
      <c r="E40" s="96">
        <f t="shared" si="1"/>
        <v>918.3999999999996</v>
      </c>
    </row>
    <row r="41" spans="1:5" ht="14.25">
      <c r="A41" s="79"/>
      <c r="B41" s="72"/>
      <c r="C41" s="73"/>
      <c r="D41" s="69"/>
      <c r="E41" s="70"/>
    </row>
    <row r="42" spans="1:5" ht="15">
      <c r="A42" s="77" t="s">
        <v>32</v>
      </c>
      <c r="B42" s="68">
        <f>(B10+B36+B40+B22)</f>
        <v>58084.700000000004</v>
      </c>
      <c r="C42" s="78">
        <f>(C10+C36+C40+C22)</f>
        <v>64288.99999999999</v>
      </c>
      <c r="D42" s="68">
        <f t="shared" si="0"/>
        <v>110.68147033556166</v>
      </c>
      <c r="E42" s="96">
        <f t="shared" si="1"/>
        <v>6204.299999999988</v>
      </c>
    </row>
    <row r="43" spans="1:5" ht="14.25">
      <c r="A43" s="76" t="s">
        <v>33</v>
      </c>
      <c r="B43" s="72">
        <f>B40+B10+B22</f>
        <v>25766.200000000004</v>
      </c>
      <c r="C43" s="72">
        <f>C40+C10+C22</f>
        <v>28622.899999999998</v>
      </c>
      <c r="D43" s="69">
        <f t="shared" si="0"/>
        <v>111.08700545676116</v>
      </c>
      <c r="E43" s="70">
        <f t="shared" si="1"/>
        <v>2856.6999999999935</v>
      </c>
    </row>
    <row r="44" spans="1:5" ht="14.25">
      <c r="A44" s="76" t="s">
        <v>50</v>
      </c>
      <c r="B44" s="80">
        <f>+B43-B40</f>
        <v>22316.200000000004</v>
      </c>
      <c r="C44" s="80">
        <f>+C43-C40</f>
        <v>24254.5</v>
      </c>
      <c r="D44" s="69">
        <f t="shared" si="0"/>
        <v>108.68561851928193</v>
      </c>
      <c r="E44" s="70">
        <f t="shared" si="1"/>
        <v>1938.2999999999956</v>
      </c>
    </row>
    <row r="45" spans="1:5" ht="12.75">
      <c r="A45" s="47"/>
      <c r="B45" s="47"/>
      <c r="C45" s="47"/>
      <c r="D45" s="72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63</v>
      </c>
      <c r="C47" s="55" t="s">
        <v>61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2"/>
      <c r="D49" s="63"/>
      <c r="E49" s="64"/>
    </row>
    <row r="50" spans="1:5" ht="15.75">
      <c r="A50" s="81" t="s">
        <v>34</v>
      </c>
      <c r="B50" s="65"/>
      <c r="C50" s="71"/>
      <c r="D50" s="71"/>
      <c r="E50" s="65"/>
    </row>
    <row r="51" spans="1:5" ht="14.25">
      <c r="A51" s="94" t="s">
        <v>35</v>
      </c>
      <c r="B51" s="82">
        <v>3438.2</v>
      </c>
      <c r="C51" s="82">
        <v>3969.7</v>
      </c>
      <c r="D51" s="69">
        <f aca="true" t="shared" si="2" ref="D51:D61">(C51/B51)*100</f>
        <v>115.458670234425</v>
      </c>
      <c r="E51" s="70">
        <f aca="true" t="shared" si="3" ref="E51:E61">+C51-B51</f>
        <v>531.5</v>
      </c>
    </row>
    <row r="52" spans="1:5" ht="15.75" customHeight="1">
      <c r="A52" s="94" t="s">
        <v>36</v>
      </c>
      <c r="B52" s="83">
        <v>175.9</v>
      </c>
      <c r="C52" s="83">
        <v>159.1</v>
      </c>
      <c r="D52" s="69">
        <f t="shared" si="2"/>
        <v>90.44911881750994</v>
      </c>
      <c r="E52" s="70">
        <f t="shared" si="3"/>
        <v>-16.80000000000001</v>
      </c>
    </row>
    <row r="53" spans="1:5" ht="14.25">
      <c r="A53" s="94" t="s">
        <v>37</v>
      </c>
      <c r="B53" s="83">
        <v>10.6</v>
      </c>
      <c r="C53" s="83">
        <v>113.7</v>
      </c>
      <c r="D53" s="69"/>
      <c r="E53" s="70"/>
    </row>
    <row r="54" spans="1:5" ht="14.25">
      <c r="A54" s="94" t="s">
        <v>38</v>
      </c>
      <c r="B54" s="83">
        <v>3668</v>
      </c>
      <c r="C54" s="83">
        <v>6171.4</v>
      </c>
      <c r="D54" s="69">
        <f t="shared" si="2"/>
        <v>168.24972737186476</v>
      </c>
      <c r="E54" s="70">
        <f t="shared" si="3"/>
        <v>2503.3999999999996</v>
      </c>
    </row>
    <row r="55" spans="1:5" ht="14.25">
      <c r="A55" s="94" t="s">
        <v>51</v>
      </c>
      <c r="B55" s="83"/>
      <c r="C55" s="83"/>
      <c r="D55" s="69"/>
      <c r="E55" s="70"/>
    </row>
    <row r="56" spans="1:5" ht="14.25">
      <c r="A56" s="94" t="s">
        <v>39</v>
      </c>
      <c r="B56" s="83">
        <v>24011.9</v>
      </c>
      <c r="C56" s="83">
        <v>27344.3</v>
      </c>
      <c r="D56" s="69">
        <f t="shared" si="2"/>
        <v>113.8781187661118</v>
      </c>
      <c r="E56" s="70">
        <f t="shared" si="3"/>
        <v>3332.399999999998</v>
      </c>
    </row>
    <row r="57" spans="1:5" ht="14.25">
      <c r="A57" s="94" t="s">
        <v>40</v>
      </c>
      <c r="B57" s="83">
        <v>2247.2</v>
      </c>
      <c r="C57" s="83">
        <v>2427.2</v>
      </c>
      <c r="D57" s="69">
        <f t="shared" si="2"/>
        <v>108.00996796012817</v>
      </c>
      <c r="E57" s="70">
        <f t="shared" si="3"/>
        <v>180</v>
      </c>
    </row>
    <row r="58" spans="1:5" ht="14.25">
      <c r="A58" s="94" t="s">
        <v>41</v>
      </c>
      <c r="B58" s="83">
        <v>10834.9</v>
      </c>
      <c r="C58" s="83">
        <v>14249.1</v>
      </c>
      <c r="D58" s="69">
        <f t="shared" si="2"/>
        <v>131.51113531273938</v>
      </c>
      <c r="E58" s="70">
        <f t="shared" si="3"/>
        <v>3414.2000000000007</v>
      </c>
    </row>
    <row r="59" spans="1:5" ht="14.25">
      <c r="A59" s="94" t="s">
        <v>42</v>
      </c>
      <c r="B59" s="83">
        <v>360.8</v>
      </c>
      <c r="C59" s="83">
        <v>1539.3</v>
      </c>
      <c r="D59" s="69">
        <f t="shared" si="2"/>
        <v>426.63525498891346</v>
      </c>
      <c r="E59" s="70">
        <f t="shared" si="3"/>
        <v>1178.5</v>
      </c>
    </row>
    <row r="60" spans="1:5" ht="14.25">
      <c r="A60" s="94"/>
      <c r="B60" s="83"/>
      <c r="C60" s="83"/>
      <c r="D60" s="69"/>
      <c r="E60" s="70"/>
    </row>
    <row r="61" spans="1:5" ht="15">
      <c r="A61" s="84" t="s">
        <v>43</v>
      </c>
      <c r="B61" s="85">
        <f>SUM(B51:B60)</f>
        <v>44747.50000000001</v>
      </c>
      <c r="C61" s="85">
        <f>SUM(C51:C60)</f>
        <v>55973.799999999996</v>
      </c>
      <c r="D61" s="68">
        <f t="shared" si="2"/>
        <v>125.08810548075309</v>
      </c>
      <c r="E61" s="96">
        <f t="shared" si="3"/>
        <v>11226.299999999988</v>
      </c>
    </row>
    <row r="62" spans="1:5" ht="12.75">
      <c r="A62" s="97"/>
      <c r="B62" s="97"/>
      <c r="C62" s="86"/>
      <c r="D62" s="72"/>
      <c r="E62" s="87"/>
    </row>
    <row r="63" spans="1:5" ht="15">
      <c r="A63" s="95" t="s">
        <v>44</v>
      </c>
      <c r="B63" s="89">
        <f>+B42-B61</f>
        <v>13337.199999999997</v>
      </c>
      <c r="C63" s="89">
        <f>+C42-C61</f>
        <v>8315.199999999997</v>
      </c>
      <c r="D63" s="68"/>
      <c r="E63" s="87"/>
    </row>
    <row r="64" spans="1:5" ht="12.75">
      <c r="A64" s="88"/>
      <c r="B64" s="89"/>
      <c r="C64" s="89"/>
      <c r="D64" s="89"/>
      <c r="E64" s="89"/>
    </row>
    <row r="65" spans="1:5" ht="12.75">
      <c r="A65" s="90"/>
      <c r="B65" s="90"/>
      <c r="C65" s="86"/>
      <c r="D65" s="91"/>
      <c r="E65" s="92"/>
    </row>
    <row r="66" spans="1:5" ht="12.75">
      <c r="A66" s="47" t="s">
        <v>45</v>
      </c>
      <c r="B66" s="47"/>
      <c r="C66" s="47"/>
      <c r="D66" s="91"/>
      <c r="E66" s="92"/>
    </row>
    <row r="67" spans="1:5" ht="12.75">
      <c r="A67" s="47" t="s">
        <v>52</v>
      </c>
      <c r="B67" s="47"/>
      <c r="C67" s="47"/>
      <c r="D67" s="91" t="s">
        <v>53</v>
      </c>
      <c r="E67" s="92"/>
    </row>
    <row r="68" spans="1:5" ht="12.75">
      <c r="A68" s="90"/>
      <c r="B68" s="90"/>
      <c r="C68" s="86"/>
      <c r="D68" s="91"/>
      <c r="E68" s="92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3">
    <mergeCell ref="A62:B62"/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2009-04-07T10:07:38Z</cp:lastPrinted>
  <dcterms:created xsi:type="dcterms:W3CDTF">2002-08-21T11:19:18Z</dcterms:created>
  <dcterms:modified xsi:type="dcterms:W3CDTF">2009-04-08T12:14:38Z</dcterms:modified>
  <cp:category/>
  <cp:version/>
  <cp:contentType/>
  <cp:contentStatus/>
</cp:coreProperties>
</file>