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-15" windowWidth="11595" windowHeight="9720" activeTab="1"/>
  </bookViews>
  <sheets>
    <sheet name="Лист1" sheetId="1" r:id="rId1"/>
    <sheet name="Лист2" sheetId="2" r:id="rId2"/>
  </sheets>
  <definedNames>
    <definedName name="_xlnm.Print_Area" localSheetId="0">Лист1!$A$1:$R$25</definedName>
    <definedName name="_xlnm.Print_Area" localSheetId="1">Лист2!$A$1:$Q$32</definedName>
  </definedNames>
  <calcPr calcId="145621"/>
</workbook>
</file>

<file path=xl/calcChain.xml><?xml version="1.0" encoding="utf-8"?>
<calcChain xmlns="http://schemas.openxmlformats.org/spreadsheetml/2006/main">
  <c r="Q22" i="2" l="1"/>
  <c r="N22" i="2"/>
  <c r="G17" i="1" l="1"/>
  <c r="M17" i="1" l="1"/>
  <c r="M19" i="1" s="1"/>
  <c r="L17" i="1"/>
  <c r="L19" i="1" s="1"/>
  <c r="I17" i="1"/>
  <c r="I19" i="1" s="1"/>
  <c r="H17" i="1"/>
  <c r="H19" i="1" s="1"/>
  <c r="N16" i="1"/>
  <c r="Q18" i="1"/>
  <c r="Q16" i="1"/>
  <c r="Q15" i="1"/>
  <c r="Q14" i="1"/>
  <c r="Q13" i="1"/>
  <c r="Q12" i="1"/>
  <c r="Q11" i="1"/>
  <c r="Q10" i="1"/>
  <c r="Q9" i="1"/>
  <c r="Q8" i="1"/>
  <c r="Q7" i="1"/>
  <c r="Q6" i="1"/>
  <c r="P18" i="1"/>
  <c r="P16" i="1"/>
  <c r="P15" i="1"/>
  <c r="P14" i="1"/>
  <c r="P13" i="1"/>
  <c r="P12" i="1"/>
  <c r="P11" i="1"/>
  <c r="P10" i="1"/>
  <c r="P9" i="1"/>
  <c r="P8" i="1"/>
  <c r="P7" i="1"/>
  <c r="P6" i="1"/>
  <c r="Q19" i="1" l="1"/>
  <c r="P19" i="1"/>
  <c r="Q17" i="1"/>
  <c r="P17" i="1"/>
  <c r="N11" i="2"/>
  <c r="F17" i="1" l="1"/>
  <c r="N16" i="2" l="1"/>
  <c r="O27" i="2" l="1"/>
  <c r="O17" i="2"/>
  <c r="I27" i="2"/>
  <c r="I17" i="2"/>
  <c r="F19" i="1" l="1"/>
  <c r="Q25" i="2" l="1"/>
  <c r="Q24" i="2"/>
  <c r="Q14" i="2"/>
  <c r="Q13" i="2"/>
  <c r="Q12" i="2"/>
  <c r="Q11" i="2"/>
  <c r="Q10" i="2"/>
  <c r="N15" i="2"/>
  <c r="J17" i="1"/>
  <c r="J19" i="1" s="1"/>
  <c r="Q26" i="2" l="1"/>
  <c r="N26" i="2"/>
  <c r="K17" i="1"/>
  <c r="K19" i="1" s="1"/>
  <c r="P27" i="2"/>
  <c r="M27" i="2"/>
  <c r="P17" i="2"/>
  <c r="M17" i="2"/>
  <c r="G19" i="1"/>
  <c r="N6" i="1"/>
  <c r="Q21" i="2"/>
  <c r="Q9" i="2"/>
  <c r="Q16" i="2"/>
  <c r="Q15" i="2"/>
  <c r="Q8" i="2"/>
  <c r="Q7" i="2"/>
  <c r="N8" i="1"/>
  <c r="Q23" i="2"/>
  <c r="Q20" i="2"/>
  <c r="Q18" i="2"/>
  <c r="Q19" i="2"/>
  <c r="Q6" i="2"/>
  <c r="N14" i="2"/>
  <c r="N13" i="2"/>
  <c r="N19" i="2"/>
  <c r="N18" i="2"/>
  <c r="N20" i="2"/>
  <c r="N21" i="2"/>
  <c r="N23" i="2"/>
  <c r="N24" i="2"/>
  <c r="N25" i="2"/>
  <c r="N12" i="2"/>
  <c r="N10" i="2"/>
  <c r="N9" i="2"/>
  <c r="N8" i="2"/>
  <c r="N7" i="2"/>
  <c r="N6" i="2"/>
  <c r="O18" i="1"/>
  <c r="N18" i="1"/>
  <c r="O16" i="1"/>
  <c r="O15" i="1"/>
  <c r="O14" i="1"/>
  <c r="O13" i="1"/>
  <c r="O12" i="1"/>
  <c r="O11" i="1"/>
  <c r="O10" i="1"/>
  <c r="O9" i="1"/>
  <c r="O8" i="1"/>
  <c r="O7" i="1"/>
  <c r="O6" i="1"/>
  <c r="N15" i="1"/>
  <c r="N14" i="1"/>
  <c r="N13" i="1"/>
  <c r="N12" i="1"/>
  <c r="N11" i="1"/>
  <c r="N10" i="1"/>
  <c r="N9" i="1"/>
  <c r="N7" i="1"/>
  <c r="N17" i="1"/>
  <c r="N17" i="2" l="1"/>
  <c r="O17" i="1"/>
  <c r="Q27" i="2"/>
  <c r="N27" i="2"/>
  <c r="Q17" i="2"/>
  <c r="O19" i="1"/>
  <c r="N19" i="1"/>
</calcChain>
</file>

<file path=xl/sharedStrings.xml><?xml version="1.0" encoding="utf-8"?>
<sst xmlns="http://schemas.openxmlformats.org/spreadsheetml/2006/main" count="90" uniqueCount="68">
  <si>
    <t xml:space="preserve">Анализ </t>
  </si>
  <si>
    <t>пожаров, происшедших в г. Шумерля и Шумерлинском районе</t>
  </si>
  <si>
    <t>По району</t>
  </si>
  <si>
    <t>По городу</t>
  </si>
  <si>
    <t>Всего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</si>
  <si>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</si>
  <si>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</si>
  <si>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</si>
  <si>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</si>
  <si>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</si>
  <si>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</si>
  <si>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район</t>
  </si>
  <si>
    <t>город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</si>
  <si>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</si>
  <si>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</si>
  <si>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</si>
  <si>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</si>
  <si>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</si>
  <si>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</si>
  <si>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</si>
  <si>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</si>
  <si>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</si>
  <si>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</si>
  <si>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</si>
  <si>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</si>
  <si>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</si>
  <si>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</si>
  <si>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</si>
  <si>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</si>
  <si>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</si>
  <si>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</si>
  <si>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</si>
  <si>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</si>
  <si>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</si>
  <si>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</si>
  <si>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</si>
  <si>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</si>
  <si>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сравнение</t>
  </si>
  <si>
    <t>Лечебно-профилактические учреждения</t>
  </si>
  <si>
    <t>НППБ при монтаже и экспл. эл. оборудования</t>
  </si>
  <si>
    <t>Долгов Е.В.</t>
  </si>
  <si>
    <t>с/п</t>
  </si>
  <si>
    <t>Б. Алгашинское</t>
  </si>
  <si>
    <t>Р. Алгашинское</t>
  </si>
  <si>
    <t>Кр. Октябрьское</t>
  </si>
  <si>
    <t>Юманайское</t>
  </si>
  <si>
    <t>Туванское</t>
  </si>
  <si>
    <t>Егоркинское</t>
  </si>
  <si>
    <t>Ходарское</t>
  </si>
  <si>
    <t>Торханское</t>
  </si>
  <si>
    <t>Шумерлинское</t>
  </si>
  <si>
    <t>Магаринское</t>
  </si>
  <si>
    <t>Исп.: Михатайкин А.В.</t>
  </si>
  <si>
    <t xml:space="preserve"> Исп.: Михатайкин А.В.</t>
  </si>
  <si>
    <t>Н. Кумашкинское</t>
  </si>
  <si>
    <t>Начальник ОНД и ПР по г. Шумерля, Красно-</t>
  </si>
  <si>
    <t>четайскому и Шумерлинскому районам</t>
  </si>
  <si>
    <t>Е.В. Долгов</t>
  </si>
  <si>
    <t xml:space="preserve">подполковник внутренней службы                                                      Е.В. Долгов                                                                                                                     </t>
  </si>
  <si>
    <t xml:space="preserve">подполковник вн. службы  </t>
  </si>
  <si>
    <t>Тортев Е.С.</t>
  </si>
  <si>
    <t>пог.</t>
  </si>
  <si>
    <t>трав.</t>
  </si>
  <si>
    <t>по-жары</t>
  </si>
  <si>
    <t>НППБ при устрой. и экспл. отопительной печи</t>
  </si>
  <si>
    <t>Грозовой разряд</t>
  </si>
  <si>
    <t>на 28.08.2018 года.</t>
  </si>
  <si>
    <t>по местам и причинам возникновения на 28.08.2018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</si>
</sst>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9" fillId="0" borderId="1" xfId="0" applyFont="1" applyBorder="1" applyAlignment="1">
      <alignment horizontal="center"/>
    </xf>
    <xf numFmtId="0" fontId="11" fillId="0" borderId="0" xfId="0" applyFont="1"/>
    <xf numFmtId="0" fontId="11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/>
    <xf numFmtId="0" fontId="3" fillId="2" borderId="6" xfId="0" applyFont="1" applyFill="1" applyBorder="1"/>
    <xf numFmtId="0" fontId="0" fillId="2" borderId="0" xfId="0" applyFill="1"/>
    <xf numFmtId="0" fontId="3" fillId="2" borderId="10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12" xfId="0" applyFont="1" applyFill="1" applyBorder="1"/>
    <xf numFmtId="0" fontId="0" fillId="2" borderId="0" xfId="0" applyFill="1" applyBorder="1"/>
    <xf numFmtId="0" fontId="3" fillId="2" borderId="15" xfId="0" applyFont="1" applyFill="1" applyBorder="1"/>
    <xf numFmtId="0" fontId="3" fillId="2" borderId="14" xfId="0" applyFont="1" applyFill="1" applyBorder="1"/>
    <xf numFmtId="0" fontId="3" fillId="2" borderId="16" xfId="0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0" fontId="3" fillId="2" borderId="22" xfId="0" applyFont="1" applyFill="1" applyBorder="1"/>
    <xf numFmtId="0" fontId="7" fillId="2" borderId="1" xfId="0" applyFont="1" applyFill="1" applyBorder="1"/>
    <xf numFmtId="0" fontId="8" fillId="2" borderId="2" xfId="0" applyFont="1" applyFill="1" applyBorder="1"/>
    <xf numFmtId="0" fontId="3" fillId="2" borderId="20" xfId="0" applyFont="1" applyFill="1" applyBorder="1"/>
    <xf numFmtId="0" fontId="3" fillId="2" borderId="19" xfId="0" applyFont="1" applyFill="1" applyBorder="1"/>
    <xf numFmtId="0" fontId="3" fillId="2" borderId="18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17" xfId="0" applyFont="1" applyFill="1" applyBorder="1"/>
    <xf numFmtId="0" fontId="8" fillId="2" borderId="0" xfId="0" applyFont="1" applyFill="1"/>
    <xf numFmtId="0" fontId="3" fillId="0" borderId="23" xfId="0" applyFont="1" applyBorder="1"/>
    <xf numFmtId="0" fontId="3" fillId="0" borderId="36" xfId="0" applyFont="1" applyBorder="1"/>
    <xf numFmtId="0" fontId="12" fillId="0" borderId="3" xfId="0" applyFont="1" applyBorder="1"/>
    <xf numFmtId="0" fontId="9" fillId="0" borderId="21" xfId="0" applyFont="1" applyBorder="1"/>
    <xf numFmtId="0" fontId="9" fillId="0" borderId="0" xfId="0" applyFont="1" applyBorder="1"/>
    <xf numFmtId="0" fontId="9" fillId="0" borderId="21" xfId="0" applyFont="1" applyBorder="1" applyAlignment="1">
      <alignment horizontal="left"/>
    </xf>
    <xf numFmtId="0" fontId="9" fillId="0" borderId="16" xfId="0" applyFont="1" applyBorder="1"/>
    <xf numFmtId="0" fontId="7" fillId="0" borderId="1" xfId="0" applyFont="1" applyBorder="1"/>
    <xf numFmtId="0" fontId="7" fillId="0" borderId="2" xfId="0" applyFont="1" applyBorder="1"/>
    <xf numFmtId="0" fontId="10" fillId="0" borderId="1" xfId="0" applyFont="1" applyBorder="1"/>
    <xf numFmtId="0" fontId="10" fillId="0" borderId="3" xfId="0" applyFont="1" applyBorder="1"/>
    <xf numFmtId="0" fontId="3" fillId="0" borderId="0" xfId="0" applyFont="1" applyBorder="1"/>
    <xf numFmtId="0" fontId="7" fillId="0" borderId="23" xfId="0" applyFont="1" applyBorder="1"/>
    <xf numFmtId="0" fontId="3" fillId="0" borderId="3" xfId="0" applyFont="1" applyBorder="1"/>
    <xf numFmtId="0" fontId="4" fillId="0" borderId="37" xfId="0" applyFont="1" applyBorder="1" applyAlignment="1">
      <alignment horizontal="center"/>
    </xf>
    <xf numFmtId="0" fontId="7" fillId="0" borderId="38" xfId="0" applyFont="1" applyBorder="1"/>
    <xf numFmtId="0" fontId="3" fillId="0" borderId="8" xfId="0" applyFont="1" applyBorder="1"/>
    <xf numFmtId="0" fontId="3" fillId="0" borderId="40" xfId="0" applyFont="1" applyBorder="1"/>
    <xf numFmtId="0" fontId="3" fillId="0" borderId="39" xfId="0" applyFont="1" applyBorder="1"/>
    <xf numFmtId="0" fontId="7" fillId="0" borderId="3" xfId="0" applyFont="1" applyBorder="1"/>
    <xf numFmtId="0" fontId="3" fillId="0" borderId="37" xfId="0" applyFont="1" applyBorder="1"/>
    <xf numFmtId="0" fontId="3" fillId="0" borderId="36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1" xfId="0" applyFont="1" applyBorder="1"/>
    <xf numFmtId="0" fontId="3" fillId="0" borderId="4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22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7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20" xfId="0" applyFont="1" applyBorder="1"/>
    <xf numFmtId="0" fontId="3" fillId="0" borderId="50" xfId="0" applyFont="1" applyBorder="1"/>
    <xf numFmtId="0" fontId="3" fillId="0" borderId="11" xfId="0" applyFont="1" applyBorder="1"/>
    <xf numFmtId="0" fontId="3" fillId="0" borderId="30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9" xfId="0" applyFont="1" applyBorder="1"/>
    <xf numFmtId="0" fontId="3" fillId="0" borderId="51" xfId="0" applyFont="1" applyBorder="1"/>
    <xf numFmtId="0" fontId="3" fillId="0" borderId="12" xfId="0" applyFont="1" applyBorder="1"/>
    <xf numFmtId="0" fontId="6" fillId="0" borderId="3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2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opLeftCell="A2" zoomScaleNormal="100" workbookViewId="0">
      <selection activeCell="A3" sqref="A3:R3"/>
    </sheetView>
  </sheetViews>
  <sheetFormatPr defaultRowHeight="12.75" x14ac:dyDescent="0.2"/>
  <cols>
    <col min="1" max="1" width="4" customWidth="1"/>
    <col min="2" max="2" width="4.7109375" customWidth="1"/>
    <col min="3" max="3" width="4" customWidth="1"/>
    <col min="4" max="4" width="4.5703125" customWidth="1"/>
    <col min="5" max="5" width="5.140625" customWidth="1"/>
    <col min="6" max="6" width="6.42578125" customWidth="1"/>
    <col min="7" max="7" width="9.5703125" customWidth="1"/>
    <col min="8" max="8" width="4.85546875" customWidth="1"/>
    <col min="9" max="9" width="5.42578125" customWidth="1"/>
    <col min="10" max="10" width="6.42578125" customWidth="1"/>
    <col min="11" max="11" width="9.5703125" customWidth="1"/>
    <col min="12" max="12" width="4.85546875" customWidth="1"/>
    <col min="13" max="13" width="5.85546875" customWidth="1"/>
    <col min="14" max="14" width="6.7109375" customWidth="1"/>
    <col min="15" max="15" width="9.85546875" customWidth="1"/>
    <col min="16" max="16" width="4.85546875" customWidth="1"/>
    <col min="17" max="17" width="5.7109375" customWidth="1"/>
  </cols>
  <sheetData>
    <row r="1" spans="1:18" ht="30" customHeight="1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24.95" customHeight="1" x14ac:dyDescent="0.3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24.95" customHeight="1" thickBot="1" x14ac:dyDescent="0.35">
      <c r="A3" s="84" t="s">
        <v>66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85"/>
      <c r="R3" s="85"/>
    </row>
    <row r="4" spans="1:18" ht="24.95" customHeight="1" thickBot="1" x14ac:dyDescent="0.35">
      <c r="A4" s="99" t="s">
        <v>5</v>
      </c>
      <c r="B4" s="100"/>
      <c r="C4" s="100"/>
      <c r="D4" s="100"/>
      <c r="E4" s="101"/>
      <c r="F4" s="89">
        <v>2017</v>
      </c>
      <c r="G4" s="90"/>
      <c r="H4" s="91"/>
      <c r="I4" s="92"/>
      <c r="J4" s="89">
        <v>2018</v>
      </c>
      <c r="K4" s="90"/>
      <c r="L4" s="91"/>
      <c r="M4" s="92"/>
      <c r="N4" s="89" t="s">
        <v>10</v>
      </c>
      <c r="O4" s="90"/>
      <c r="P4" s="91"/>
      <c r="Q4" s="92"/>
      <c r="R4" s="3" t="s">
        <v>8</v>
      </c>
    </row>
    <row r="5" spans="1:18" ht="33" customHeight="1" thickBot="1" x14ac:dyDescent="0.35">
      <c r="A5" s="104" t="s">
        <v>41</v>
      </c>
      <c r="B5" s="84"/>
      <c r="C5" s="84"/>
      <c r="D5" s="84"/>
      <c r="E5" s="105"/>
      <c r="F5" s="59" t="s">
        <v>6</v>
      </c>
      <c r="G5" s="4" t="s">
        <v>7</v>
      </c>
      <c r="H5" s="4" t="s">
        <v>61</v>
      </c>
      <c r="I5" s="49" t="s">
        <v>62</v>
      </c>
      <c r="J5" s="60" t="s">
        <v>6</v>
      </c>
      <c r="K5" s="4" t="s">
        <v>7</v>
      </c>
      <c r="L5" s="4" t="s">
        <v>61</v>
      </c>
      <c r="M5" s="4" t="s">
        <v>62</v>
      </c>
      <c r="N5" s="61" t="s">
        <v>63</v>
      </c>
      <c r="O5" s="2" t="s">
        <v>7</v>
      </c>
      <c r="P5" s="56" t="s">
        <v>61</v>
      </c>
      <c r="Q5" s="56" t="s">
        <v>62</v>
      </c>
      <c r="R5" s="36" t="s">
        <v>9</v>
      </c>
    </row>
    <row r="6" spans="1:18" ht="19.5" thickBot="1" x14ac:dyDescent="0.35">
      <c r="A6" s="102" t="s">
        <v>42</v>
      </c>
      <c r="B6" s="103"/>
      <c r="C6" s="103"/>
      <c r="D6" s="103"/>
      <c r="E6" s="103"/>
      <c r="F6" s="52">
        <v>4</v>
      </c>
      <c r="G6" s="66">
        <v>550000</v>
      </c>
      <c r="H6" s="66"/>
      <c r="I6" s="80"/>
      <c r="J6" s="77">
        <v>1</v>
      </c>
      <c r="K6" s="71">
        <v>40000</v>
      </c>
      <c r="L6" s="72"/>
      <c r="M6" s="71"/>
      <c r="N6" s="55">
        <f>SUM(J6-F6)</f>
        <v>-3</v>
      </c>
      <c r="O6" s="35">
        <f>SUM(K6-G6)</f>
        <v>-510000</v>
      </c>
      <c r="P6" s="35">
        <f>SUM(L6-H6)</f>
        <v>0</v>
      </c>
      <c r="Q6" s="35">
        <f>SUM(M6-I6)</f>
        <v>0</v>
      </c>
      <c r="R6" s="44" t="s">
        <v>40</v>
      </c>
    </row>
    <row r="7" spans="1:18" ht="19.5" thickBot="1" x14ac:dyDescent="0.35">
      <c r="A7" s="86" t="s">
        <v>43</v>
      </c>
      <c r="B7" s="87"/>
      <c r="C7" s="87"/>
      <c r="D7" s="87"/>
      <c r="E7" s="87"/>
      <c r="F7" s="53"/>
      <c r="G7" s="51"/>
      <c r="H7" s="67"/>
      <c r="I7" s="76"/>
      <c r="J7" s="46">
        <v>1</v>
      </c>
      <c r="K7" s="67">
        <v>60000</v>
      </c>
      <c r="L7" s="67"/>
      <c r="M7" s="73"/>
      <c r="N7" s="3">
        <f t="shared" ref="N7:N19" si="0">SUM(J7-F7)</f>
        <v>1</v>
      </c>
      <c r="O7" s="3">
        <f t="shared" ref="O7:O19" si="1">SUM(K7-G7)</f>
        <v>60000</v>
      </c>
      <c r="P7" s="35">
        <f t="shared" ref="P7:P19" si="2">SUM(L7-H7)</f>
        <v>0</v>
      </c>
      <c r="Q7" s="35">
        <f t="shared" ref="Q7:Q19" si="3">SUM(M7-I7)</f>
        <v>0</v>
      </c>
      <c r="R7" s="44" t="s">
        <v>40</v>
      </c>
    </row>
    <row r="8" spans="1:18" ht="19.5" thickBot="1" x14ac:dyDescent="0.35">
      <c r="A8" s="86" t="s">
        <v>44</v>
      </c>
      <c r="B8" s="87"/>
      <c r="C8" s="87"/>
      <c r="D8" s="87"/>
      <c r="E8" s="87"/>
      <c r="F8" s="53"/>
      <c r="G8" s="51"/>
      <c r="H8" s="51"/>
      <c r="I8" s="76"/>
      <c r="J8" s="78">
        <v>1</v>
      </c>
      <c r="K8" s="51">
        <v>200000</v>
      </c>
      <c r="L8" s="67"/>
      <c r="M8" s="73"/>
      <c r="N8" s="3">
        <f t="shared" si="0"/>
        <v>1</v>
      </c>
      <c r="O8" s="3">
        <f t="shared" si="1"/>
        <v>200000</v>
      </c>
      <c r="P8" s="35">
        <f t="shared" si="2"/>
        <v>0</v>
      </c>
      <c r="Q8" s="35">
        <f t="shared" si="3"/>
        <v>0</v>
      </c>
      <c r="R8" s="44" t="s">
        <v>40</v>
      </c>
    </row>
    <row r="9" spans="1:18" ht="19.5" thickBot="1" x14ac:dyDescent="0.35">
      <c r="A9" s="86" t="s">
        <v>45</v>
      </c>
      <c r="B9" s="87"/>
      <c r="C9" s="87"/>
      <c r="D9" s="87"/>
      <c r="E9" s="87"/>
      <c r="F9" s="53"/>
      <c r="G9" s="51"/>
      <c r="H9" s="68"/>
      <c r="I9" s="81"/>
      <c r="J9" s="78">
        <v>2</v>
      </c>
      <c r="K9" s="51">
        <v>130000</v>
      </c>
      <c r="L9" s="51"/>
      <c r="M9" s="74"/>
      <c r="N9" s="3">
        <f t="shared" si="0"/>
        <v>2</v>
      </c>
      <c r="O9" s="3">
        <f t="shared" si="1"/>
        <v>130000</v>
      </c>
      <c r="P9" s="35">
        <f t="shared" si="2"/>
        <v>0</v>
      </c>
      <c r="Q9" s="35">
        <f t="shared" si="3"/>
        <v>0</v>
      </c>
      <c r="R9" s="44" t="s">
        <v>60</v>
      </c>
    </row>
    <row r="10" spans="1:18" ht="19.5" thickBot="1" x14ac:dyDescent="0.35">
      <c r="A10" s="86" t="s">
        <v>46</v>
      </c>
      <c r="B10" s="87"/>
      <c r="C10" s="87"/>
      <c r="D10" s="87"/>
      <c r="E10" s="88"/>
      <c r="F10" s="53">
        <v>1</v>
      </c>
      <c r="G10" s="51">
        <v>80000</v>
      </c>
      <c r="H10" s="51"/>
      <c r="I10" s="82"/>
      <c r="J10" s="78"/>
      <c r="K10" s="51"/>
      <c r="L10" s="51"/>
      <c r="M10" s="74"/>
      <c r="N10" s="3">
        <f t="shared" si="0"/>
        <v>-1</v>
      </c>
      <c r="O10" s="3">
        <f t="shared" si="1"/>
        <v>-80000</v>
      </c>
      <c r="P10" s="35">
        <f t="shared" si="2"/>
        <v>0</v>
      </c>
      <c r="Q10" s="35">
        <f t="shared" si="3"/>
        <v>0</v>
      </c>
      <c r="R10" s="44" t="s">
        <v>60</v>
      </c>
    </row>
    <row r="11" spans="1:18" ht="19.5" thickBot="1" x14ac:dyDescent="0.35">
      <c r="A11" s="86" t="s">
        <v>47</v>
      </c>
      <c r="B11" s="87"/>
      <c r="C11" s="87"/>
      <c r="D11" s="87"/>
      <c r="E11" s="87"/>
      <c r="F11" s="53"/>
      <c r="G11" s="51"/>
      <c r="H11" s="68"/>
      <c r="I11" s="82"/>
      <c r="J11" s="46">
        <v>3</v>
      </c>
      <c r="K11" s="51">
        <v>690500</v>
      </c>
      <c r="L11" s="51">
        <v>2</v>
      </c>
      <c r="M11" s="75">
        <v>1</v>
      </c>
      <c r="N11" s="3">
        <f t="shared" si="0"/>
        <v>3</v>
      </c>
      <c r="O11" s="3">
        <f t="shared" si="1"/>
        <v>690500</v>
      </c>
      <c r="P11" s="35">
        <f t="shared" si="2"/>
        <v>2</v>
      </c>
      <c r="Q11" s="35">
        <f t="shared" si="3"/>
        <v>1</v>
      </c>
      <c r="R11" s="44" t="s">
        <v>60</v>
      </c>
    </row>
    <row r="12" spans="1:18" ht="19.5" thickBot="1" x14ac:dyDescent="0.35">
      <c r="A12" s="86" t="s">
        <v>48</v>
      </c>
      <c r="B12" s="87"/>
      <c r="C12" s="87"/>
      <c r="D12" s="87"/>
      <c r="E12" s="88"/>
      <c r="F12" s="53">
        <v>2</v>
      </c>
      <c r="G12" s="51">
        <v>200000</v>
      </c>
      <c r="H12" s="51"/>
      <c r="I12" s="82"/>
      <c r="J12" s="78"/>
      <c r="K12" s="68"/>
      <c r="L12" s="51"/>
      <c r="M12" s="76"/>
      <c r="N12" s="48">
        <f t="shared" si="0"/>
        <v>-2</v>
      </c>
      <c r="O12" s="3">
        <f t="shared" si="1"/>
        <v>-200000</v>
      </c>
      <c r="P12" s="35">
        <f t="shared" si="2"/>
        <v>0</v>
      </c>
      <c r="Q12" s="35">
        <f t="shared" si="3"/>
        <v>0</v>
      </c>
      <c r="R12" s="44" t="s">
        <v>60</v>
      </c>
    </row>
    <row r="13" spans="1:18" ht="19.5" thickBot="1" x14ac:dyDescent="0.35">
      <c r="A13" s="86" t="s">
        <v>49</v>
      </c>
      <c r="B13" s="87"/>
      <c r="C13" s="87"/>
      <c r="D13" s="87"/>
      <c r="E13" s="87"/>
      <c r="F13" s="53">
        <v>1</v>
      </c>
      <c r="G13" s="51">
        <v>30000</v>
      </c>
      <c r="H13" s="70"/>
      <c r="I13" s="82"/>
      <c r="J13" s="78">
        <v>2</v>
      </c>
      <c r="K13" s="67">
        <v>330000</v>
      </c>
      <c r="L13" s="46"/>
      <c r="M13" s="73"/>
      <c r="N13" s="3">
        <f t="shared" si="0"/>
        <v>1</v>
      </c>
      <c r="O13" s="3">
        <f t="shared" si="1"/>
        <v>300000</v>
      </c>
      <c r="P13" s="35">
        <f t="shared" si="2"/>
        <v>0</v>
      </c>
      <c r="Q13" s="35">
        <f t="shared" si="3"/>
        <v>0</v>
      </c>
      <c r="R13" s="44" t="s">
        <v>60</v>
      </c>
    </row>
    <row r="14" spans="1:18" ht="19.5" thickBot="1" x14ac:dyDescent="0.35">
      <c r="A14" s="86" t="s">
        <v>50</v>
      </c>
      <c r="B14" s="87"/>
      <c r="C14" s="87"/>
      <c r="D14" s="87"/>
      <c r="E14" s="88"/>
      <c r="F14" s="53">
        <v>4</v>
      </c>
      <c r="G14" s="51">
        <v>720000</v>
      </c>
      <c r="H14" s="70"/>
      <c r="I14" s="82"/>
      <c r="J14" s="46"/>
      <c r="K14" s="51"/>
      <c r="L14" s="67"/>
      <c r="M14" s="73"/>
      <c r="N14" s="3">
        <f t="shared" si="0"/>
        <v>-4</v>
      </c>
      <c r="O14" s="3">
        <f t="shared" si="1"/>
        <v>-720000</v>
      </c>
      <c r="P14" s="35">
        <f t="shared" si="2"/>
        <v>0</v>
      </c>
      <c r="Q14" s="3">
        <f t="shared" si="3"/>
        <v>0</v>
      </c>
      <c r="R14" s="45" t="s">
        <v>40</v>
      </c>
    </row>
    <row r="15" spans="1:18" ht="19.5" thickBot="1" x14ac:dyDescent="0.35">
      <c r="A15" s="86" t="s">
        <v>54</v>
      </c>
      <c r="B15" s="87"/>
      <c r="C15" s="87"/>
      <c r="D15" s="87"/>
      <c r="E15" s="88"/>
      <c r="F15" s="51">
        <v>2</v>
      </c>
      <c r="G15" s="70">
        <v>220000</v>
      </c>
      <c r="H15" s="70"/>
      <c r="I15" s="82"/>
      <c r="J15" s="78">
        <v>3</v>
      </c>
      <c r="K15" s="70">
        <v>574000</v>
      </c>
      <c r="L15" s="51">
        <v>1</v>
      </c>
      <c r="M15" s="74"/>
      <c r="N15" s="3">
        <f>SUM(J15-F15)</f>
        <v>1</v>
      </c>
      <c r="O15" s="3">
        <f>SUM(K15-G15)</f>
        <v>354000</v>
      </c>
      <c r="P15" s="35">
        <f t="shared" si="2"/>
        <v>1</v>
      </c>
      <c r="Q15" s="35">
        <f t="shared" si="3"/>
        <v>0</v>
      </c>
      <c r="R15" s="44" t="s">
        <v>40</v>
      </c>
    </row>
    <row r="16" spans="1:18" ht="19.5" thickBot="1" x14ac:dyDescent="0.35">
      <c r="A16" s="86" t="s">
        <v>51</v>
      </c>
      <c r="B16" s="87"/>
      <c r="C16" s="87"/>
      <c r="D16" s="87"/>
      <c r="E16" s="88"/>
      <c r="F16" s="69"/>
      <c r="G16" s="62"/>
      <c r="H16" s="62"/>
      <c r="I16" s="63"/>
      <c r="J16" s="79"/>
      <c r="K16" s="64"/>
      <c r="L16" s="65"/>
      <c r="M16" s="63"/>
      <c r="N16" s="3">
        <f t="shared" si="0"/>
        <v>0</v>
      </c>
      <c r="O16" s="3">
        <f t="shared" si="1"/>
        <v>0</v>
      </c>
      <c r="P16" s="3">
        <f t="shared" si="2"/>
        <v>0</v>
      </c>
      <c r="Q16" s="3">
        <f t="shared" si="3"/>
        <v>0</v>
      </c>
      <c r="R16" s="45" t="s">
        <v>40</v>
      </c>
    </row>
    <row r="17" spans="1:18" ht="19.5" thickBot="1" x14ac:dyDescent="0.35">
      <c r="A17" s="93" t="s">
        <v>2</v>
      </c>
      <c r="B17" s="94"/>
      <c r="C17" s="94"/>
      <c r="D17" s="94"/>
      <c r="E17" s="95"/>
      <c r="F17" s="43">
        <f t="shared" ref="F17:M17" si="4">SUM(F6:F16)</f>
        <v>14</v>
      </c>
      <c r="G17" s="42">
        <f>SUM(G6:G16)</f>
        <v>1800000</v>
      </c>
      <c r="H17" s="43">
        <f t="shared" si="4"/>
        <v>0</v>
      </c>
      <c r="I17" s="47">
        <f t="shared" si="4"/>
        <v>0</v>
      </c>
      <c r="J17" s="42">
        <f t="shared" si="4"/>
        <v>13</v>
      </c>
      <c r="K17" s="42">
        <f t="shared" si="4"/>
        <v>2024500</v>
      </c>
      <c r="L17" s="43">
        <f t="shared" si="4"/>
        <v>3</v>
      </c>
      <c r="M17" s="47">
        <f t="shared" si="4"/>
        <v>1</v>
      </c>
      <c r="N17" s="3">
        <f t="shared" si="0"/>
        <v>-1</v>
      </c>
      <c r="O17" s="3">
        <f t="shared" si="1"/>
        <v>224500</v>
      </c>
      <c r="P17" s="35">
        <f t="shared" si="2"/>
        <v>3</v>
      </c>
      <c r="Q17" s="3">
        <f t="shared" si="3"/>
        <v>1</v>
      </c>
      <c r="R17" s="37"/>
    </row>
    <row r="18" spans="1:18" ht="19.5" thickBot="1" x14ac:dyDescent="0.35">
      <c r="A18" s="93" t="s">
        <v>3</v>
      </c>
      <c r="B18" s="94"/>
      <c r="C18" s="94"/>
      <c r="D18" s="94"/>
      <c r="E18" s="94"/>
      <c r="F18" s="42">
        <v>17</v>
      </c>
      <c r="G18" s="42">
        <v>3746000</v>
      </c>
      <c r="H18" s="50">
        <v>1</v>
      </c>
      <c r="I18" s="50">
        <v>3</v>
      </c>
      <c r="J18" s="42">
        <v>17</v>
      </c>
      <c r="K18" s="42">
        <v>2530000</v>
      </c>
      <c r="L18" s="42">
        <v>0</v>
      </c>
      <c r="M18" s="54">
        <v>2</v>
      </c>
      <c r="N18" s="3">
        <f t="shared" si="0"/>
        <v>0</v>
      </c>
      <c r="O18" s="3">
        <f t="shared" si="1"/>
        <v>-1216000</v>
      </c>
      <c r="P18" s="35">
        <f t="shared" si="2"/>
        <v>-1</v>
      </c>
      <c r="Q18" s="35">
        <f t="shared" si="3"/>
        <v>-1</v>
      </c>
      <c r="R18" s="57"/>
    </row>
    <row r="19" spans="1:18" ht="21" thickBot="1" x14ac:dyDescent="0.35">
      <c r="A19" s="97" t="s">
        <v>4</v>
      </c>
      <c r="B19" s="98"/>
      <c r="C19" s="98"/>
      <c r="D19" s="98"/>
      <c r="E19" s="98"/>
      <c r="F19" s="42">
        <f>SUM(F17:F18)</f>
        <v>31</v>
      </c>
      <c r="G19" s="43">
        <f>SUM(G17:G18)</f>
        <v>5546000</v>
      </c>
      <c r="H19" s="42">
        <f>SUM(H17:H18)</f>
        <v>1</v>
      </c>
      <c r="I19" s="42">
        <f>SUM(I17:I18)</f>
        <v>3</v>
      </c>
      <c r="J19" s="42">
        <f>SUM(J18,J17)</f>
        <v>30</v>
      </c>
      <c r="K19" s="42">
        <f>SUM(K18,K17)</f>
        <v>4554500</v>
      </c>
      <c r="L19" s="42">
        <f>SUM(L17:L18)</f>
        <v>3</v>
      </c>
      <c r="M19" s="42">
        <f>SUM(M17:M18)</f>
        <v>3</v>
      </c>
      <c r="N19" s="3">
        <f t="shared" si="0"/>
        <v>-1</v>
      </c>
      <c r="O19" s="3">
        <f t="shared" si="1"/>
        <v>-991500</v>
      </c>
      <c r="P19" s="35">
        <f t="shared" si="2"/>
        <v>2</v>
      </c>
      <c r="Q19" s="35">
        <f t="shared" si="3"/>
        <v>0</v>
      </c>
      <c r="R19" s="58"/>
    </row>
    <row r="21" spans="1:18" ht="18.75" x14ac:dyDescent="0.3">
      <c r="A21" s="5" t="s">
        <v>55</v>
      </c>
    </row>
    <row r="22" spans="1:18" ht="18.75" x14ac:dyDescent="0.3">
      <c r="A22" s="5" t="s">
        <v>56</v>
      </c>
    </row>
    <row r="23" spans="1:18" ht="18.75" x14ac:dyDescent="0.3">
      <c r="A23" s="5" t="s">
        <v>59</v>
      </c>
      <c r="P23" s="5" t="s">
        <v>57</v>
      </c>
    </row>
    <row r="25" spans="1:18" x14ac:dyDescent="0.2">
      <c r="A25" s="10" t="s">
        <v>52</v>
      </c>
    </row>
  </sheetData>
  <mergeCells count="22">
    <mergeCell ref="A17:E17"/>
    <mergeCell ref="A18:E18"/>
    <mergeCell ref="A1:R1"/>
    <mergeCell ref="A19:E19"/>
    <mergeCell ref="A4:E4"/>
    <mergeCell ref="A6:E6"/>
    <mergeCell ref="A7:E7"/>
    <mergeCell ref="A5:E5"/>
    <mergeCell ref="A2:R2"/>
    <mergeCell ref="A11:E11"/>
    <mergeCell ref="A12:E12"/>
    <mergeCell ref="A15:E15"/>
    <mergeCell ref="A16:E16"/>
    <mergeCell ref="A8:E8"/>
    <mergeCell ref="A9:E9"/>
    <mergeCell ref="A10:E10"/>
    <mergeCell ref="A3:R3"/>
    <mergeCell ref="A14:E14"/>
    <mergeCell ref="F4:I4"/>
    <mergeCell ref="J4:M4"/>
    <mergeCell ref="N4:Q4"/>
    <mergeCell ref="A13:E13"/>
  </mergeCells>
  <phoneticPr fontId="0" type="noConversion"/>
  <pageMargins left="0.9055118110236221" right="0.39370078740157483" top="0.94488188976377963" bottom="0.55118110236220474" header="0.31496062992125984" footer="0.31496062992125984"/>
  <pageSetup paperSize="9" scale="8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view="pageBreakPreview" zoomScaleNormal="100" zoomScaleSheetLayoutView="100" workbookViewId="0">
      <selection activeCell="M11" sqref="M11"/>
    </sheetView>
  </sheetViews>
  <sheetFormatPr defaultRowHeight="12.75" x14ac:dyDescent="0.2"/>
  <cols>
    <col min="1" max="1" width="4.28515625" customWidth="1"/>
    <col min="2" max="2" width="6.42578125" customWidth="1"/>
    <col min="3" max="3" width="17" customWidth="1"/>
    <col min="4" max="4" width="5.5703125" customWidth="1"/>
    <col min="5" max="5" width="9.140625" customWidth="1"/>
    <col min="6" max="6" width="8.42578125" customWidth="1"/>
    <col min="7" max="7" width="0.140625" hidden="1" customWidth="1"/>
    <col min="8" max="8" width="2.42578125" hidden="1" customWidth="1"/>
    <col min="9" max="9" width="5.28515625" customWidth="1"/>
    <col min="10" max="10" width="2" hidden="1" customWidth="1"/>
    <col min="11" max="12" width="9.140625" hidden="1" customWidth="1"/>
    <col min="13" max="13" width="5.85546875" customWidth="1"/>
    <col min="14" max="14" width="8.5703125" customWidth="1"/>
    <col min="15" max="15" width="5.28515625" customWidth="1"/>
    <col min="16" max="16" width="5.5703125" customWidth="1"/>
    <col min="17" max="17" width="8.5703125" customWidth="1"/>
  </cols>
  <sheetData>
    <row r="1" spans="1:17" ht="20.25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8.75" x14ac:dyDescent="0.3">
      <c r="A2" s="106" t="s">
        <v>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9.5" thickBot="1" x14ac:dyDescent="0.35">
      <c r="A3" s="106" t="s">
        <v>67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6.5" thickBot="1" x14ac:dyDescent="0.3">
      <c r="A4" s="107"/>
      <c r="B4" s="108"/>
      <c r="C4" s="108"/>
      <c r="D4" s="108"/>
      <c r="E4" s="108"/>
      <c r="F4" s="108"/>
      <c r="G4" s="108"/>
      <c r="H4" s="108"/>
      <c r="I4" s="109" t="s">
        <v>12</v>
      </c>
      <c r="J4" s="110"/>
      <c r="K4" s="110"/>
      <c r="L4" s="110"/>
      <c r="M4" s="110"/>
      <c r="N4" s="111"/>
      <c r="O4" s="112" t="s">
        <v>11</v>
      </c>
      <c r="P4" s="110"/>
      <c r="Q4" s="111"/>
    </row>
    <row r="5" spans="1:17" ht="16.5" thickBot="1" x14ac:dyDescent="0.3">
      <c r="A5" s="117"/>
      <c r="B5" s="139"/>
      <c r="C5" s="112" t="s">
        <v>15</v>
      </c>
      <c r="D5" s="110"/>
      <c r="E5" s="110"/>
      <c r="F5" s="110"/>
      <c r="G5" s="110"/>
      <c r="H5" s="110"/>
      <c r="I5" s="6">
        <v>2017</v>
      </c>
      <c r="J5" s="8"/>
      <c r="K5" s="7"/>
      <c r="L5" s="7"/>
      <c r="M5" s="6">
        <v>2018</v>
      </c>
      <c r="N5" s="9" t="s">
        <v>37</v>
      </c>
      <c r="O5" s="6">
        <v>2017</v>
      </c>
      <c r="P5" s="6">
        <v>2018</v>
      </c>
      <c r="Q5" s="9" t="s">
        <v>37</v>
      </c>
    </row>
    <row r="6" spans="1:17" ht="15.75" x14ac:dyDescent="0.25">
      <c r="A6" s="119"/>
      <c r="B6" s="140"/>
      <c r="C6" s="147" t="s">
        <v>16</v>
      </c>
      <c r="D6" s="148"/>
      <c r="E6" s="148"/>
      <c r="F6" s="148"/>
      <c r="G6" s="148"/>
      <c r="H6" s="148"/>
      <c r="I6" s="12">
        <v>1</v>
      </c>
      <c r="J6" s="13"/>
      <c r="K6" s="13"/>
      <c r="L6" s="13"/>
      <c r="M6" s="12">
        <v>2</v>
      </c>
      <c r="N6" s="14">
        <f t="shared" ref="N6:N14" si="0">SUM(M6-I6)</f>
        <v>1</v>
      </c>
      <c r="O6" s="12">
        <v>3</v>
      </c>
      <c r="P6" s="12">
        <v>6</v>
      </c>
      <c r="Q6" s="15">
        <f t="shared" ref="Q6:Q14" si="1">SUM(P6-O6)</f>
        <v>3</v>
      </c>
    </row>
    <row r="7" spans="1:17" ht="18.75" customHeight="1" x14ac:dyDescent="0.25">
      <c r="A7" s="119"/>
      <c r="B7" s="140"/>
      <c r="C7" s="128" t="s">
        <v>17</v>
      </c>
      <c r="D7" s="129"/>
      <c r="E7" s="129"/>
      <c r="F7" s="129"/>
      <c r="G7" s="129"/>
      <c r="H7" s="129"/>
      <c r="I7" s="16">
        <v>4</v>
      </c>
      <c r="J7" s="13"/>
      <c r="K7" s="13"/>
      <c r="L7" s="13"/>
      <c r="M7" s="16">
        <v>4</v>
      </c>
      <c r="N7" s="17">
        <f t="shared" si="0"/>
        <v>0</v>
      </c>
      <c r="O7" s="16">
        <v>8</v>
      </c>
      <c r="P7" s="16">
        <v>7</v>
      </c>
      <c r="Q7" s="18">
        <f t="shared" si="1"/>
        <v>-1</v>
      </c>
    </row>
    <row r="8" spans="1:17" ht="15.75" customHeight="1" x14ac:dyDescent="0.25">
      <c r="A8" s="141" t="s">
        <v>14</v>
      </c>
      <c r="B8" s="142"/>
      <c r="C8" s="145" t="s">
        <v>20</v>
      </c>
      <c r="D8" s="146"/>
      <c r="E8" s="146"/>
      <c r="F8" s="146"/>
      <c r="G8" s="146"/>
      <c r="H8" s="146"/>
      <c r="I8" s="16"/>
      <c r="J8" s="19"/>
      <c r="K8" s="13"/>
      <c r="L8" s="13"/>
      <c r="M8" s="16"/>
      <c r="N8" s="17">
        <f t="shared" si="0"/>
        <v>0</v>
      </c>
      <c r="O8" s="20">
        <v>1</v>
      </c>
      <c r="P8" s="20"/>
      <c r="Q8" s="17">
        <f t="shared" si="1"/>
        <v>-1</v>
      </c>
    </row>
    <row r="9" spans="1:17" ht="15.75" customHeight="1" x14ac:dyDescent="0.25">
      <c r="A9" s="40" t="s">
        <v>18</v>
      </c>
      <c r="B9" s="41"/>
      <c r="C9" s="119" t="s">
        <v>21</v>
      </c>
      <c r="D9" s="120"/>
      <c r="E9" s="120"/>
      <c r="F9" s="120"/>
      <c r="G9" s="120"/>
      <c r="H9" s="120"/>
      <c r="I9" s="16"/>
      <c r="J9" s="13"/>
      <c r="K9" s="13"/>
      <c r="L9" s="13"/>
      <c r="M9" s="16"/>
      <c r="N9" s="17">
        <f t="shared" si="0"/>
        <v>0</v>
      </c>
      <c r="O9" s="16"/>
      <c r="P9" s="16"/>
      <c r="Q9" s="21">
        <f t="shared" si="1"/>
        <v>0</v>
      </c>
    </row>
    <row r="10" spans="1:17" ht="15.75" customHeight="1" x14ac:dyDescent="0.25">
      <c r="A10" s="141" t="s">
        <v>19</v>
      </c>
      <c r="B10" s="142"/>
      <c r="C10" s="133" t="s">
        <v>22</v>
      </c>
      <c r="D10" s="134"/>
      <c r="E10" s="134"/>
      <c r="F10" s="134"/>
      <c r="G10" s="134"/>
      <c r="H10" s="134"/>
      <c r="I10" s="16"/>
      <c r="J10" s="13"/>
      <c r="K10" s="13"/>
      <c r="L10" s="13"/>
      <c r="M10" s="16"/>
      <c r="N10" s="22">
        <f t="shared" si="0"/>
        <v>0</v>
      </c>
      <c r="O10" s="16"/>
      <c r="P10" s="16"/>
      <c r="Q10" s="21">
        <f t="shared" si="1"/>
        <v>0</v>
      </c>
    </row>
    <row r="11" spans="1:17" ht="15.75" customHeight="1" x14ac:dyDescent="0.25">
      <c r="A11" s="119"/>
      <c r="B11" s="140"/>
      <c r="C11" s="145" t="s">
        <v>38</v>
      </c>
      <c r="D11" s="146"/>
      <c r="E11" s="146"/>
      <c r="F11" s="146"/>
      <c r="G11" s="146"/>
      <c r="H11" s="146"/>
      <c r="I11" s="16"/>
      <c r="J11" s="13"/>
      <c r="K11" s="13"/>
      <c r="L11" s="13"/>
      <c r="M11" s="16"/>
      <c r="N11" s="17">
        <f>SUM(M11-I11)</f>
        <v>0</v>
      </c>
      <c r="O11" s="16"/>
      <c r="P11" s="16"/>
      <c r="Q11" s="21">
        <f t="shared" si="1"/>
        <v>0</v>
      </c>
    </row>
    <row r="12" spans="1:17" ht="15.75" customHeight="1" x14ac:dyDescent="0.25">
      <c r="A12" s="119"/>
      <c r="B12" s="140"/>
      <c r="C12" s="128" t="s">
        <v>23</v>
      </c>
      <c r="D12" s="129"/>
      <c r="E12" s="129"/>
      <c r="F12" s="129"/>
      <c r="G12" s="129"/>
      <c r="H12" s="129"/>
      <c r="I12" s="16"/>
      <c r="J12" s="13"/>
      <c r="K12" s="13"/>
      <c r="L12" s="13"/>
      <c r="M12" s="16"/>
      <c r="N12" s="17">
        <f t="shared" si="0"/>
        <v>0</v>
      </c>
      <c r="O12" s="20"/>
      <c r="P12" s="20"/>
      <c r="Q12" s="21">
        <f t="shared" si="1"/>
        <v>0</v>
      </c>
    </row>
    <row r="13" spans="1:17" ht="15.75" customHeight="1" x14ac:dyDescent="0.25">
      <c r="A13" s="119"/>
      <c r="B13" s="140"/>
      <c r="C13" s="119" t="s">
        <v>24</v>
      </c>
      <c r="D13" s="120"/>
      <c r="E13" s="120"/>
      <c r="F13" s="120"/>
      <c r="G13" s="120"/>
      <c r="H13" s="120"/>
      <c r="I13" s="16">
        <v>1</v>
      </c>
      <c r="J13" s="13"/>
      <c r="K13" s="13"/>
      <c r="L13" s="13"/>
      <c r="M13" s="16">
        <v>2</v>
      </c>
      <c r="N13" s="21">
        <f t="shared" si="0"/>
        <v>1</v>
      </c>
      <c r="O13" s="16">
        <v>1</v>
      </c>
      <c r="P13" s="16"/>
      <c r="Q13" s="23">
        <f t="shared" si="1"/>
        <v>-1</v>
      </c>
    </row>
    <row r="14" spans="1:17" ht="15.75" customHeight="1" x14ac:dyDescent="0.25">
      <c r="A14" s="119"/>
      <c r="B14" s="140"/>
      <c r="C14" s="133" t="s">
        <v>25</v>
      </c>
      <c r="D14" s="134"/>
      <c r="E14" s="134"/>
      <c r="F14" s="134"/>
      <c r="G14" s="134"/>
      <c r="H14" s="134"/>
      <c r="I14" s="16">
        <v>7</v>
      </c>
      <c r="J14" s="13"/>
      <c r="K14" s="13"/>
      <c r="L14" s="13"/>
      <c r="M14" s="16">
        <v>4</v>
      </c>
      <c r="N14" s="22">
        <f t="shared" si="0"/>
        <v>-3</v>
      </c>
      <c r="O14" s="16"/>
      <c r="P14" s="16"/>
      <c r="Q14" s="23">
        <f t="shared" si="1"/>
        <v>0</v>
      </c>
    </row>
    <row r="15" spans="1:17" ht="15.75" customHeight="1" x14ac:dyDescent="0.25">
      <c r="A15" s="119"/>
      <c r="B15" s="140"/>
      <c r="C15" s="133" t="s">
        <v>26</v>
      </c>
      <c r="D15" s="134"/>
      <c r="E15" s="134"/>
      <c r="F15" s="134"/>
      <c r="G15" s="134"/>
      <c r="H15" s="134"/>
      <c r="I15" s="16">
        <v>1</v>
      </c>
      <c r="J15" s="13"/>
      <c r="K15" s="13"/>
      <c r="L15" s="13"/>
      <c r="M15" s="16"/>
      <c r="N15" s="17">
        <f>SUM(M15-I15)</f>
        <v>-1</v>
      </c>
      <c r="O15" s="24"/>
      <c r="P15" s="24"/>
      <c r="Q15" s="23">
        <f t="shared" ref="Q15:Q22" si="2">SUM(P15-O15)</f>
        <v>0</v>
      </c>
    </row>
    <row r="16" spans="1:17" ht="15.75" customHeight="1" thickBot="1" x14ac:dyDescent="0.3">
      <c r="A16" s="119"/>
      <c r="B16" s="140"/>
      <c r="C16" s="133" t="s">
        <v>27</v>
      </c>
      <c r="D16" s="134"/>
      <c r="E16" s="134"/>
      <c r="F16" s="134"/>
      <c r="G16" s="134"/>
      <c r="H16" s="134"/>
      <c r="I16" s="25">
        <v>3</v>
      </c>
      <c r="J16" s="13"/>
      <c r="K16" s="13"/>
      <c r="L16" s="13"/>
      <c r="M16" s="25">
        <v>5</v>
      </c>
      <c r="N16" s="18">
        <f>SUM(M16-I16)</f>
        <v>2</v>
      </c>
      <c r="O16" s="25">
        <v>1</v>
      </c>
      <c r="P16" s="25"/>
      <c r="Q16" s="18">
        <f t="shared" si="2"/>
        <v>-1</v>
      </c>
    </row>
    <row r="17" spans="1:17" ht="15" customHeight="1" thickBot="1" x14ac:dyDescent="0.3">
      <c r="A17" s="143"/>
      <c r="B17" s="144"/>
      <c r="C17" s="112" t="s">
        <v>4</v>
      </c>
      <c r="D17" s="110"/>
      <c r="E17" s="110"/>
      <c r="F17" s="110"/>
      <c r="G17" s="110"/>
      <c r="H17" s="110"/>
      <c r="I17" s="26">
        <f>SUM(I6:I16)</f>
        <v>17</v>
      </c>
      <c r="J17" s="27"/>
      <c r="K17" s="27"/>
      <c r="L17" s="27"/>
      <c r="M17" s="26">
        <f>SUM(M6:M16)</f>
        <v>17</v>
      </c>
      <c r="N17" s="26">
        <f>SUM(M17-I17)</f>
        <v>0</v>
      </c>
      <c r="O17" s="26">
        <f>SUM(O6:O16)</f>
        <v>14</v>
      </c>
      <c r="P17" s="26">
        <f>SUM(P6:P16)</f>
        <v>13</v>
      </c>
      <c r="Q17" s="26">
        <f>SUM(P17-O17)</f>
        <v>-1</v>
      </c>
    </row>
    <row r="18" spans="1:17" ht="15.75" customHeight="1" x14ac:dyDescent="0.25">
      <c r="A18" s="117"/>
      <c r="B18" s="118"/>
      <c r="C18" s="125" t="s">
        <v>39</v>
      </c>
      <c r="D18" s="126"/>
      <c r="E18" s="126"/>
      <c r="F18" s="126"/>
      <c r="G18" s="126"/>
      <c r="H18" s="127"/>
      <c r="I18" s="24">
        <v>6</v>
      </c>
      <c r="J18" s="13"/>
      <c r="K18" s="13"/>
      <c r="L18" s="13"/>
      <c r="M18" s="24">
        <v>2</v>
      </c>
      <c r="N18" s="21">
        <f t="shared" ref="N18:N25" si="3">SUM(M18-I18)</f>
        <v>-4</v>
      </c>
      <c r="O18" s="24">
        <v>3</v>
      </c>
      <c r="P18" s="24">
        <v>5</v>
      </c>
      <c r="Q18" s="21">
        <f t="shared" si="2"/>
        <v>2</v>
      </c>
    </row>
    <row r="19" spans="1:17" ht="15.75" customHeight="1" x14ac:dyDescent="0.25">
      <c r="A19" s="119"/>
      <c r="B19" s="120"/>
      <c r="C19" s="128" t="s">
        <v>64</v>
      </c>
      <c r="D19" s="129"/>
      <c r="E19" s="129"/>
      <c r="F19" s="129"/>
      <c r="G19" s="129"/>
      <c r="H19" s="129"/>
      <c r="I19" s="16">
        <v>3</v>
      </c>
      <c r="J19" s="13"/>
      <c r="K19" s="13"/>
      <c r="L19" s="13"/>
      <c r="M19" s="16">
        <v>5</v>
      </c>
      <c r="N19" s="21">
        <f t="shared" si="3"/>
        <v>2</v>
      </c>
      <c r="O19" s="28">
        <v>6</v>
      </c>
      <c r="P19" s="28">
        <v>5</v>
      </c>
      <c r="Q19" s="23">
        <f t="shared" si="2"/>
        <v>-1</v>
      </c>
    </row>
    <row r="20" spans="1:17" ht="15.75" customHeight="1" x14ac:dyDescent="0.25">
      <c r="A20" s="119"/>
      <c r="B20" s="120"/>
      <c r="C20" s="133" t="s">
        <v>31</v>
      </c>
      <c r="D20" s="134"/>
      <c r="E20" s="134"/>
      <c r="F20" s="134"/>
      <c r="G20" s="134"/>
      <c r="H20" s="134"/>
      <c r="I20" s="16">
        <v>4</v>
      </c>
      <c r="J20" s="13"/>
      <c r="K20" s="13"/>
      <c r="L20" s="13"/>
      <c r="M20" s="16">
        <v>5</v>
      </c>
      <c r="N20" s="22">
        <f t="shared" si="3"/>
        <v>1</v>
      </c>
      <c r="O20" s="16">
        <v>1</v>
      </c>
      <c r="P20" s="16">
        <v>1</v>
      </c>
      <c r="Q20" s="29">
        <f t="shared" si="2"/>
        <v>0</v>
      </c>
    </row>
    <row r="21" spans="1:17" ht="15.75" customHeight="1" x14ac:dyDescent="0.25">
      <c r="A21" s="38" t="s">
        <v>28</v>
      </c>
      <c r="B21" s="39"/>
      <c r="C21" s="133" t="s">
        <v>32</v>
      </c>
      <c r="D21" s="134"/>
      <c r="E21" s="134"/>
      <c r="F21" s="134"/>
      <c r="G21" s="134"/>
      <c r="H21" s="134"/>
      <c r="I21" s="16"/>
      <c r="J21" s="13"/>
      <c r="K21" s="13"/>
      <c r="L21" s="13"/>
      <c r="M21" s="16">
        <v>1</v>
      </c>
      <c r="N21" s="17">
        <f t="shared" si="3"/>
        <v>1</v>
      </c>
      <c r="O21" s="30">
        <v>1</v>
      </c>
      <c r="P21" s="30"/>
      <c r="Q21" s="23">
        <f t="shared" si="2"/>
        <v>-1</v>
      </c>
    </row>
    <row r="22" spans="1:17" ht="15.75" customHeight="1" x14ac:dyDescent="0.25">
      <c r="A22" s="38"/>
      <c r="B22" s="39"/>
      <c r="C22" s="137" t="s">
        <v>65</v>
      </c>
      <c r="D22" s="138"/>
      <c r="E22" s="138"/>
      <c r="F22" s="138"/>
      <c r="G22" s="83"/>
      <c r="H22" s="83"/>
      <c r="I22" s="16">
        <v>1</v>
      </c>
      <c r="J22" s="13"/>
      <c r="K22" s="13"/>
      <c r="L22" s="13"/>
      <c r="M22" s="16"/>
      <c r="N22" s="17">
        <f t="shared" si="3"/>
        <v>-1</v>
      </c>
      <c r="O22" s="30"/>
      <c r="P22" s="30"/>
      <c r="Q22" s="23">
        <f t="shared" si="2"/>
        <v>0</v>
      </c>
    </row>
    <row r="23" spans="1:17" ht="15.75" customHeight="1" x14ac:dyDescent="0.25">
      <c r="A23" s="38" t="s">
        <v>29</v>
      </c>
      <c r="B23" s="39"/>
      <c r="C23" s="128" t="s">
        <v>33</v>
      </c>
      <c r="D23" s="129"/>
      <c r="E23" s="129"/>
      <c r="F23" s="129"/>
      <c r="G23" s="129"/>
      <c r="H23" s="129"/>
      <c r="I23" s="16">
        <v>1</v>
      </c>
      <c r="J23" s="13"/>
      <c r="K23" s="13"/>
      <c r="L23" s="13"/>
      <c r="M23" s="16">
        <v>3</v>
      </c>
      <c r="N23" s="17">
        <f t="shared" si="3"/>
        <v>2</v>
      </c>
      <c r="O23" s="30">
        <v>1</v>
      </c>
      <c r="P23" s="30"/>
      <c r="Q23" s="23">
        <f>SUM(P23-O23)</f>
        <v>-1</v>
      </c>
    </row>
    <row r="24" spans="1:17" ht="15.75" customHeight="1" x14ac:dyDescent="0.25">
      <c r="A24" s="38" t="s">
        <v>30</v>
      </c>
      <c r="B24" s="39"/>
      <c r="C24" s="135" t="s">
        <v>34</v>
      </c>
      <c r="D24" s="136"/>
      <c r="E24" s="136"/>
      <c r="F24" s="136"/>
      <c r="G24" s="136"/>
      <c r="H24" s="136"/>
      <c r="I24" s="16">
        <v>2</v>
      </c>
      <c r="J24" s="13"/>
      <c r="K24" s="13"/>
      <c r="L24" s="13"/>
      <c r="M24" s="16">
        <v>1</v>
      </c>
      <c r="N24" s="23">
        <f t="shared" si="3"/>
        <v>-1</v>
      </c>
      <c r="O24" s="16"/>
      <c r="P24" s="16"/>
      <c r="Q24" s="17">
        <f>SUM(P24-O24)</f>
        <v>0</v>
      </c>
    </row>
    <row r="25" spans="1:17" ht="15.75" customHeight="1" x14ac:dyDescent="0.25">
      <c r="A25" s="121"/>
      <c r="B25" s="122"/>
      <c r="C25" s="128" t="s">
        <v>35</v>
      </c>
      <c r="D25" s="129"/>
      <c r="E25" s="129"/>
      <c r="F25" s="129"/>
      <c r="G25" s="129"/>
      <c r="H25" s="129"/>
      <c r="I25" s="16"/>
      <c r="J25" s="13"/>
      <c r="K25" s="13"/>
      <c r="L25" s="13"/>
      <c r="M25" s="16"/>
      <c r="N25" s="23">
        <f t="shared" si="3"/>
        <v>0</v>
      </c>
      <c r="O25" s="16">
        <v>1</v>
      </c>
      <c r="P25" s="16">
        <v>2</v>
      </c>
      <c r="Q25" s="22">
        <f>SUM(P25-O25)</f>
        <v>1</v>
      </c>
    </row>
    <row r="26" spans="1:17" ht="15.75" customHeight="1" thickBot="1" x14ac:dyDescent="0.3">
      <c r="A26" s="121"/>
      <c r="B26" s="122"/>
      <c r="C26" s="115" t="s">
        <v>27</v>
      </c>
      <c r="D26" s="116"/>
      <c r="E26" s="116"/>
      <c r="F26" s="116"/>
      <c r="G26" s="116"/>
      <c r="H26" s="116"/>
      <c r="I26" s="31"/>
      <c r="J26" s="13"/>
      <c r="K26" s="13"/>
      <c r="L26" s="13"/>
      <c r="M26" s="31"/>
      <c r="N26" s="32">
        <f>SUM(M26-I26)</f>
        <v>0</v>
      </c>
      <c r="O26" s="31">
        <v>1</v>
      </c>
      <c r="P26" s="31"/>
      <c r="Q26" s="33">
        <f>SUM(P26-O26)</f>
        <v>-1</v>
      </c>
    </row>
    <row r="27" spans="1:17" ht="15.75" customHeight="1" thickBot="1" x14ac:dyDescent="0.3">
      <c r="A27" s="123"/>
      <c r="B27" s="124"/>
      <c r="C27" s="130" t="s">
        <v>36</v>
      </c>
      <c r="D27" s="131"/>
      <c r="E27" s="131"/>
      <c r="F27" s="131"/>
      <c r="G27" s="131"/>
      <c r="H27" s="132"/>
      <c r="I27" s="26">
        <f>SUM(I18:I26)</f>
        <v>17</v>
      </c>
      <c r="J27" s="34"/>
      <c r="K27" s="34"/>
      <c r="L27" s="34"/>
      <c r="M27" s="26">
        <f>SUM(M18:M26)</f>
        <v>17</v>
      </c>
      <c r="N27" s="26">
        <f>SUM(M27-I27)</f>
        <v>0</v>
      </c>
      <c r="O27" s="26">
        <f>SUM(O18:O26)</f>
        <v>14</v>
      </c>
      <c r="P27" s="26">
        <f>SUM(P18:P26)</f>
        <v>13</v>
      </c>
      <c r="Q27" s="26">
        <f>SUM(P27-O27)</f>
        <v>-1</v>
      </c>
    </row>
    <row r="28" spans="1:17" ht="15.75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7" ht="15.75" x14ac:dyDescent="0.25">
      <c r="A29" s="113" t="s">
        <v>55</v>
      </c>
      <c r="B29" s="113"/>
      <c r="C29" s="113"/>
      <c r="D29" s="113"/>
      <c r="E29" s="113"/>
      <c r="F29" s="113"/>
      <c r="G29" s="113"/>
      <c r="H29" s="113"/>
      <c r="I29" s="1"/>
    </row>
    <row r="30" spans="1:17" ht="15.75" x14ac:dyDescent="0.25">
      <c r="A30" s="1" t="s">
        <v>56</v>
      </c>
      <c r="B30" s="1"/>
      <c r="C30" s="1"/>
      <c r="D30" s="1"/>
      <c r="E30" s="1"/>
      <c r="F30" s="1"/>
      <c r="G30" s="1"/>
      <c r="H30" s="1"/>
      <c r="I30" s="1"/>
    </row>
    <row r="31" spans="1:17" ht="15.75" x14ac:dyDescent="0.25">
      <c r="A31" s="11" t="s">
        <v>58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5.75" x14ac:dyDescent="0.25">
      <c r="A32" s="114" t="s">
        <v>53</v>
      </c>
      <c r="B32" s="114"/>
      <c r="C32" s="114"/>
      <c r="D32" s="114"/>
      <c r="E32" s="114"/>
      <c r="F32" s="1"/>
      <c r="G32" s="1"/>
      <c r="H32" s="1"/>
      <c r="I32" s="1"/>
    </row>
  </sheetData>
  <mergeCells count="37">
    <mergeCell ref="A5:B7"/>
    <mergeCell ref="A8:B8"/>
    <mergeCell ref="A11:B17"/>
    <mergeCell ref="C14:H14"/>
    <mergeCell ref="C15:H15"/>
    <mergeCell ref="C16:H16"/>
    <mergeCell ref="A10:B10"/>
    <mergeCell ref="C5:H5"/>
    <mergeCell ref="C8:H8"/>
    <mergeCell ref="C9:H9"/>
    <mergeCell ref="C12:H12"/>
    <mergeCell ref="C13:H13"/>
    <mergeCell ref="C6:H6"/>
    <mergeCell ref="C7:H7"/>
    <mergeCell ref="C10:H10"/>
    <mergeCell ref="C11:H11"/>
    <mergeCell ref="A29:H29"/>
    <mergeCell ref="A32:E32"/>
    <mergeCell ref="C17:H17"/>
    <mergeCell ref="C26:H26"/>
    <mergeCell ref="A18:B20"/>
    <mergeCell ref="A25:B27"/>
    <mergeCell ref="C18:H18"/>
    <mergeCell ref="C19:H19"/>
    <mergeCell ref="C25:H25"/>
    <mergeCell ref="C27:H27"/>
    <mergeCell ref="C20:H20"/>
    <mergeCell ref="C21:H21"/>
    <mergeCell ref="C23:H23"/>
    <mergeCell ref="C24:H24"/>
    <mergeCell ref="C22:F22"/>
    <mergeCell ref="A1:Q1"/>
    <mergeCell ref="A2:Q2"/>
    <mergeCell ref="A3:Q3"/>
    <mergeCell ref="A4:H4"/>
    <mergeCell ref="I4:N4"/>
    <mergeCell ref="O4:Q4"/>
  </mergeCells>
  <phoneticPr fontId="0" type="noConversion"/>
  <pageMargins left="0.70866141732283472" right="0.31496062992125984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Дознаватель</cp:lastModifiedBy>
  <cp:lastPrinted>2018-07-31T10:44:40Z</cp:lastPrinted>
  <dcterms:created xsi:type="dcterms:W3CDTF">1996-10-08T23:32:33Z</dcterms:created>
  <dcterms:modified xsi:type="dcterms:W3CDTF">2018-08-28T14:50:00Z</dcterms:modified>
</cp:coreProperties>
</file>